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1C7" lockStructure="1"/>
  <bookViews>
    <workbookView xWindow="120" yWindow="615" windowWidth="10005" windowHeight="9525" activeTab="1"/>
  </bookViews>
  <sheets>
    <sheet name="Summary stats" sheetId="20" r:id="rId1"/>
    <sheet name="Institutional level" sheetId="26" r:id="rId2"/>
  </sheets>
  <calcPr calcId="145621"/>
</workbook>
</file>

<file path=xl/calcChain.xml><?xml version="1.0" encoding="utf-8"?>
<calcChain xmlns="http://schemas.openxmlformats.org/spreadsheetml/2006/main">
  <c r="L75" i="26" l="1"/>
  <c r="K75" i="26"/>
  <c r="J75" i="26"/>
  <c r="I75" i="26"/>
  <c r="H75" i="26"/>
  <c r="L74" i="26"/>
  <c r="K74" i="26"/>
  <c r="J74" i="26"/>
  <c r="I74" i="26"/>
  <c r="H74" i="26"/>
  <c r="L73" i="26"/>
  <c r="K73" i="26"/>
  <c r="J73" i="26"/>
  <c r="I73" i="26"/>
  <c r="H73" i="26"/>
  <c r="L72" i="26"/>
  <c r="K72" i="26"/>
  <c r="J72" i="26"/>
  <c r="I72" i="26"/>
  <c r="H72" i="26"/>
  <c r="L71" i="26"/>
  <c r="K71" i="26"/>
  <c r="J71" i="26"/>
  <c r="I71" i="26"/>
  <c r="H71" i="26"/>
  <c r="L70" i="26"/>
  <c r="K70" i="26"/>
  <c r="J70" i="26"/>
  <c r="I70" i="26"/>
  <c r="H70" i="26"/>
  <c r="F70" i="20"/>
  <c r="G70" i="20"/>
  <c r="H70" i="20"/>
  <c r="I70" i="20"/>
  <c r="F71" i="20"/>
  <c r="G71" i="20"/>
  <c r="H71" i="20"/>
  <c r="I71" i="20"/>
  <c r="F72" i="20"/>
  <c r="G72" i="20"/>
  <c r="H72" i="20"/>
  <c r="I72" i="20"/>
  <c r="F73" i="20"/>
  <c r="G73" i="20"/>
  <c r="H73" i="20"/>
  <c r="I73" i="20"/>
  <c r="F74" i="20"/>
  <c r="G74" i="20"/>
  <c r="H74" i="20"/>
  <c r="I74" i="20"/>
  <c r="F75" i="20"/>
  <c r="G75" i="20"/>
  <c r="H75" i="20"/>
  <c r="I75" i="20"/>
  <c r="E75" i="20"/>
  <c r="E74" i="20"/>
  <c r="E73" i="20"/>
  <c r="E71" i="20"/>
  <c r="E70" i="20"/>
  <c r="E72" i="20"/>
</calcChain>
</file>

<file path=xl/sharedStrings.xml><?xml version="1.0" encoding="utf-8"?>
<sst xmlns="http://schemas.openxmlformats.org/spreadsheetml/2006/main" count="281" uniqueCount="159">
  <si>
    <t>Outputs</t>
  </si>
  <si>
    <t>Impact</t>
  </si>
  <si>
    <t>Environment</t>
  </si>
  <si>
    <t>University of South Wales</t>
  </si>
  <si>
    <t>Overall</t>
  </si>
  <si>
    <t>UOA</t>
  </si>
  <si>
    <t>Number of category A staff FTE submitted to the UOA</t>
  </si>
  <si>
    <t xml:space="preserve">4*      </t>
  </si>
  <si>
    <t xml:space="preserve">3*      </t>
  </si>
  <si>
    <t xml:space="preserve">2*      </t>
  </si>
  <si>
    <t xml:space="preserve">1*      </t>
  </si>
  <si>
    <t xml:space="preserve">U/C      </t>
  </si>
  <si>
    <t xml:space="preserve">General Engineering </t>
  </si>
  <si>
    <t>10000961</t>
  </si>
  <si>
    <t>Brunel University London</t>
  </si>
  <si>
    <t>10007788</t>
  </si>
  <si>
    <t>University of Cambridge</t>
  </si>
  <si>
    <t>10007146</t>
  </si>
  <si>
    <t>University of Greenwich</t>
  </si>
  <si>
    <t>10003270</t>
  </si>
  <si>
    <t>Imperial College London</t>
  </si>
  <si>
    <t>10007795</t>
  </si>
  <si>
    <t>University of Leeds</t>
  </si>
  <si>
    <t>10003957</t>
  </si>
  <si>
    <t>Liverpool John Moores University</t>
  </si>
  <si>
    <t>10007784</t>
  </si>
  <si>
    <t>University College London</t>
  </si>
  <si>
    <t>10007157</t>
  </si>
  <si>
    <t>University of Sheffield</t>
  </si>
  <si>
    <t>10007759</t>
  </si>
  <si>
    <t>Aston University</t>
  </si>
  <si>
    <t>10007141</t>
  </si>
  <si>
    <t>University of Central Lancashire</t>
  </si>
  <si>
    <t>10006842</t>
  </si>
  <si>
    <t>University of Liverpool</t>
  </si>
  <si>
    <t>10007774</t>
  </si>
  <si>
    <t>University of Oxford</t>
  </si>
  <si>
    <t>10007801</t>
  </si>
  <si>
    <t>University of Plymouth</t>
  </si>
  <si>
    <t>10007775</t>
  </si>
  <si>
    <t>Queen Mary University of London</t>
  </si>
  <si>
    <t>10007158</t>
  </si>
  <si>
    <t>University of Southampton</t>
  </si>
  <si>
    <t>10007160</t>
  </si>
  <si>
    <t>University of Surrey</t>
  </si>
  <si>
    <t>10007800</t>
  </si>
  <si>
    <t>University of the West of Scotland</t>
  </si>
  <si>
    <t>10007852</t>
  </si>
  <si>
    <t>University of Dundee</t>
  </si>
  <si>
    <t>10007814</t>
  </si>
  <si>
    <t>Cardiff University</t>
  </si>
  <si>
    <t>10000291</t>
  </si>
  <si>
    <t>Anglia Ruskin University</t>
  </si>
  <si>
    <t>10006841</t>
  </si>
  <si>
    <t>University of Bolton</t>
  </si>
  <si>
    <t>10000824</t>
  </si>
  <si>
    <t>Bournemouth University</t>
  </si>
  <si>
    <t>10007786</t>
  </si>
  <si>
    <t>University of Bristol</t>
  </si>
  <si>
    <t>10001478</t>
  </si>
  <si>
    <t>City University London</t>
  </si>
  <si>
    <t>10001726</t>
  </si>
  <si>
    <t>Coventry University</t>
  </si>
  <si>
    <t>10001883</t>
  </si>
  <si>
    <t>De Montfort University</t>
  </si>
  <si>
    <t>10007851</t>
  </si>
  <si>
    <t>University of Derby</t>
  </si>
  <si>
    <t>10007143</t>
  </si>
  <si>
    <t>University of Durham</t>
  </si>
  <si>
    <t>10007144</t>
  </si>
  <si>
    <t>University of East London</t>
  </si>
  <si>
    <t>10007792</t>
  </si>
  <si>
    <t>University of Exeter</t>
  </si>
  <si>
    <t>10007147</t>
  </si>
  <si>
    <t>University of Hertfordshire</t>
  </si>
  <si>
    <t>10007148</t>
  </si>
  <si>
    <t>University of Huddersfield</t>
  </si>
  <si>
    <t>10007149</t>
  </si>
  <si>
    <t>University of Hull</t>
  </si>
  <si>
    <t>10007767</t>
  </si>
  <si>
    <t>Keele University</t>
  </si>
  <si>
    <t>10007150</t>
  </si>
  <si>
    <t>University of Kent</t>
  </si>
  <si>
    <t>10003645</t>
  </si>
  <si>
    <t>King's College London</t>
  </si>
  <si>
    <t>10003678</t>
  </si>
  <si>
    <t>Kingston University</t>
  </si>
  <si>
    <t>10007768</t>
  </si>
  <si>
    <t>Lancaster University</t>
  </si>
  <si>
    <t>10007796</t>
  </si>
  <si>
    <t>University of Leicester</t>
  </si>
  <si>
    <t>10007151</t>
  </si>
  <si>
    <t>University of Lincoln</t>
  </si>
  <si>
    <t>10004078</t>
  </si>
  <si>
    <t>London South Bank University</t>
  </si>
  <si>
    <t>10004180</t>
  </si>
  <si>
    <t>Manchester Metropolitan University</t>
  </si>
  <si>
    <t>10001282</t>
  </si>
  <si>
    <t>University of Northumbria at Newcastle</t>
  </si>
  <si>
    <t>10007154</t>
  </si>
  <si>
    <t>University of Nottingham</t>
  </si>
  <si>
    <t>10004797</t>
  </si>
  <si>
    <t>Nottingham Trent University</t>
  </si>
  <si>
    <t>10004930</t>
  </si>
  <si>
    <t>Oxford Brookes University</t>
  </si>
  <si>
    <t>10006022</t>
  </si>
  <si>
    <t>Southampton Solent University</t>
  </si>
  <si>
    <t>10006299</t>
  </si>
  <si>
    <t>Staffordshire University</t>
  </si>
  <si>
    <t>10007806</t>
  </si>
  <si>
    <t>University of Sussex</t>
  </si>
  <si>
    <t>10007161</t>
  </si>
  <si>
    <t>Teesside University</t>
  </si>
  <si>
    <t>10007163</t>
  </si>
  <si>
    <t>University of Warwick</t>
  </si>
  <si>
    <t>10007164</t>
  </si>
  <si>
    <t>University of the West of England, Bristol</t>
  </si>
  <si>
    <t>10007783</t>
  </si>
  <si>
    <t>University of Aberdeen</t>
  </si>
  <si>
    <t>10007849</t>
  </si>
  <si>
    <t>University of Abertay Dundee</t>
  </si>
  <si>
    <t>10007790</t>
  </si>
  <si>
    <t>10007794</t>
  </si>
  <si>
    <t>University of Glasgow</t>
  </si>
  <si>
    <t>10007762</t>
  </si>
  <si>
    <t>Glasgow Caledonian University</t>
  </si>
  <si>
    <t>10007764</t>
  </si>
  <si>
    <t>10005500</t>
  </si>
  <si>
    <t>Robert Gordon University</t>
  </si>
  <si>
    <t>10007793</t>
  </si>
  <si>
    <t>10007855</t>
  </si>
  <si>
    <t>Swansea University</t>
  </si>
  <si>
    <t>10007858</t>
  </si>
  <si>
    <t>University of Wales Trinity Saint David</t>
  </si>
  <si>
    <t>University of Edinburgh - joint with Heriot-Watt</t>
  </si>
  <si>
    <t>Heriot-Watt University - joint with Edinburgh</t>
  </si>
  <si>
    <t>Comparative data</t>
  </si>
  <si>
    <t>General engineering</t>
  </si>
  <si>
    <t xml:space="preserve">4* </t>
  </si>
  <si>
    <t xml:space="preserve">3* </t>
  </si>
  <si>
    <t xml:space="preserve">2* </t>
  </si>
  <si>
    <t xml:space="preserve">1* </t>
  </si>
  <si>
    <t>UC</t>
  </si>
  <si>
    <t>Max</t>
  </si>
  <si>
    <t>Min</t>
  </si>
  <si>
    <t>Staff-adjusted mean</t>
  </si>
  <si>
    <t>Median</t>
  </si>
  <si>
    <t>Lower quartile</t>
  </si>
  <si>
    <t>Upper quartile</t>
  </si>
  <si>
    <t>Source: HEFCE REF 2014</t>
  </si>
  <si>
    <t>Summary stats</t>
  </si>
  <si>
    <t>Average profiles at UOA and institutional level</t>
  </si>
  <si>
    <t>Research Fortnight Quality Index: Quality Index: a weighting of the university’s score based on the expected funding allocation (75% to 4* research and 25% to 3*)</t>
  </si>
  <si>
    <t>Research Fortnight Quality Index</t>
  </si>
  <si>
    <t>Source: HEFCE REF2014</t>
  </si>
  <si>
    <t>Eligible staff data from HESA contextualised data set from 2013/14 HESA staff record</t>
  </si>
  <si>
    <t>…no data available</t>
  </si>
  <si>
    <t>Scaled FTE of eligible staff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</si>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</sst>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4" fontId="18" fillId="0" borderId="0" xfId="0" applyNumberFormat="1" applyFont="1"/>
    <xf numFmtId="0" fontId="18" fillId="0" borderId="0" xfId="0" applyFont="1" applyBorder="1"/>
    <xf numFmtId="4" fontId="18" fillId="0" borderId="0" xfId="0" applyNumberFormat="1" applyFont="1" applyBorder="1"/>
    <xf numFmtId="0" fontId="0" fillId="0" borderId="0" xfId="0" applyBorder="1"/>
    <xf numFmtId="0" fontId="16" fillId="0" borderId="0" xfId="0" applyFont="1" applyAlignment="1">
      <alignment horizontal="left"/>
    </xf>
    <xf numFmtId="0" fontId="16" fillId="0" borderId="0" xfId="0" applyFont="1"/>
    <xf numFmtId="2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Border="1"/>
    <xf numFmtId="0" fontId="0" fillId="0" borderId="11" xfId="0" applyBorder="1" applyAlignment="1">
      <alignment horizontal="left"/>
    </xf>
    <xf numFmtId="0" fontId="0" fillId="0" borderId="11" xfId="0" applyBorder="1"/>
    <xf numFmtId="2" fontId="0" fillId="0" borderId="11" xfId="0" applyNumberFormat="1" applyBorder="1"/>
    <xf numFmtId="1" fontId="0" fillId="0" borderId="11" xfId="0" applyNumberFormat="1" applyBorder="1"/>
    <xf numFmtId="164" fontId="0" fillId="0" borderId="11" xfId="0" applyNumberFormat="1" applyBorder="1"/>
    <xf numFmtId="0" fontId="19" fillId="0" borderId="0" xfId="0" applyFont="1" applyBorder="1" applyAlignment="1">
      <alignment horizontal="left"/>
    </xf>
    <xf numFmtId="0" fontId="21" fillId="0" borderId="0" xfId="0" applyFont="1"/>
    <xf numFmtId="0" fontId="21" fillId="0" borderId="13" xfId="0" applyFont="1" applyBorder="1" applyAlignment="1">
      <alignment horizontal="right"/>
    </xf>
    <xf numFmtId="3" fontId="22" fillId="0" borderId="10" xfId="0" applyNumberFormat="1" applyFont="1" applyBorder="1"/>
    <xf numFmtId="3" fontId="22" fillId="0" borderId="11" xfId="0" applyNumberFormat="1" applyFont="1" applyBorder="1"/>
    <xf numFmtId="3" fontId="21" fillId="0" borderId="0" xfId="0" applyNumberFormat="1" applyFont="1"/>
    <xf numFmtId="1" fontId="23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2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1" xfId="0" applyFont="1" applyBorder="1"/>
    <xf numFmtId="0" fontId="25" fillId="0" borderId="0" xfId="0" applyFont="1" applyBorder="1"/>
    <xf numFmtId="0" fontId="25" fillId="0" borderId="0" xfId="0" applyFont="1"/>
    <xf numFmtId="164" fontId="25" fillId="0" borderId="11" xfId="0" applyNumberFormat="1" applyFont="1" applyBorder="1"/>
    <xf numFmtId="1" fontId="25" fillId="0" borderId="11" xfId="0" applyNumberFormat="1" applyFont="1" applyBorder="1"/>
    <xf numFmtId="0" fontId="26" fillId="0" borderId="0" xfId="0" applyFont="1"/>
    <xf numFmtId="2" fontId="27" fillId="0" borderId="0" xfId="0" applyNumberFormat="1" applyFont="1" applyAlignment="1">
      <alignment horizontal="right" wrapText="1"/>
    </xf>
    <xf numFmtId="164" fontId="25" fillId="0" borderId="11" xfId="0" applyNumberFormat="1" applyFont="1" applyBorder="1" applyAlignment="1">
      <alignment horizontal="right"/>
    </xf>
    <xf numFmtId="9" fontId="25" fillId="0" borderId="11" xfId="42" applyFont="1" applyBorder="1"/>
    <xf numFmtId="9" fontId="25" fillId="0" borderId="11" xfId="42" applyFont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/>
              <a:t>General</a:t>
            </a:r>
            <a:r>
              <a:rPr lang="en-GB" sz="1000" baseline="0"/>
              <a:t> engineering</a:t>
            </a:r>
            <a:endParaRPr lang="en-GB" sz="1000"/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'Summary stats'!$D$70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'Summary stats'!$E$68:$I$69</c:f>
              <c:multiLvlStrCache>
                <c:ptCount val="5"/>
                <c:lvl>
                  <c:pt idx="0">
                    <c:v>4* </c:v>
                  </c:pt>
                  <c:pt idx="1">
                    <c:v>3* </c:v>
                  </c:pt>
                  <c:pt idx="2">
                    <c:v>2* </c:v>
                  </c:pt>
                  <c:pt idx="3">
                    <c:v>1* </c:v>
                  </c:pt>
                  <c:pt idx="4">
                    <c:v>UC</c:v>
                  </c:pt>
                </c:lvl>
                <c:lvl>
                  <c:pt idx="0">
                    <c:v>Overall</c:v>
                  </c:pt>
                </c:lvl>
              </c:multiLvlStrCache>
            </c:multiLvlStrRef>
          </c:cat>
          <c:val>
            <c:numRef>
              <c:f>'Summary stats'!$E$70:$I$70</c:f>
              <c:numCache>
                <c:formatCode>#,##0</c:formatCode>
                <c:ptCount val="5"/>
                <c:pt idx="0">
                  <c:v>55</c:v>
                </c:pt>
                <c:pt idx="1">
                  <c:v>80</c:v>
                </c:pt>
                <c:pt idx="2">
                  <c:v>69</c:v>
                </c:pt>
                <c:pt idx="3">
                  <c:v>41</c:v>
                </c:pt>
                <c:pt idx="4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stats'!$D$71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'Summary stats'!$E$68:$I$69</c:f>
              <c:multiLvlStrCache>
                <c:ptCount val="5"/>
                <c:lvl>
                  <c:pt idx="0">
                    <c:v>4* </c:v>
                  </c:pt>
                  <c:pt idx="1">
                    <c:v>3* </c:v>
                  </c:pt>
                  <c:pt idx="2">
                    <c:v>2* </c:v>
                  </c:pt>
                  <c:pt idx="3">
                    <c:v>1* </c:v>
                  </c:pt>
                  <c:pt idx="4">
                    <c:v>UC</c:v>
                  </c:pt>
                </c:lvl>
                <c:lvl>
                  <c:pt idx="0">
                    <c:v>Overall</c:v>
                  </c:pt>
                </c:lvl>
              </c:multiLvlStrCache>
            </c:multiLvlStrRef>
          </c:cat>
          <c:val>
            <c:numRef>
              <c:f>'Summary stats'!$E$71:$I$71</c:f>
              <c:numCache>
                <c:formatCode>#,##0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'Summary stats'!$D$72</c:f>
              <c:strCache>
                <c:ptCount val="1"/>
                <c:pt idx="0">
                  <c:v>Staff-adjusted mean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2"/>
              </a:solidFill>
            </c:spPr>
          </c:marker>
          <c:cat>
            <c:multiLvlStrRef>
              <c:f>'Summary stats'!$E$68:$I$69</c:f>
              <c:multiLvlStrCache>
                <c:ptCount val="5"/>
                <c:lvl>
                  <c:pt idx="0">
                    <c:v>4* </c:v>
                  </c:pt>
                  <c:pt idx="1">
                    <c:v>3* </c:v>
                  </c:pt>
                  <c:pt idx="2">
                    <c:v>2* </c:v>
                  </c:pt>
                  <c:pt idx="3">
                    <c:v>1* </c:v>
                  </c:pt>
                  <c:pt idx="4">
                    <c:v>UC</c:v>
                  </c:pt>
                </c:lvl>
                <c:lvl>
                  <c:pt idx="0">
                    <c:v>Overall</c:v>
                  </c:pt>
                </c:lvl>
              </c:multiLvlStrCache>
            </c:multiLvlStrRef>
          </c:cat>
          <c:val>
            <c:numRef>
              <c:f>'Summary stats'!$E$72:$I$72</c:f>
              <c:numCache>
                <c:formatCode>#,##0</c:formatCode>
                <c:ptCount val="5"/>
                <c:pt idx="0">
                  <c:v>26</c:v>
                </c:pt>
                <c:pt idx="1">
                  <c:v>56</c:v>
                </c:pt>
                <c:pt idx="2">
                  <c:v>16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15588864"/>
        <c:axId val="215592320"/>
      </c:stockChart>
      <c:catAx>
        <c:axId val="21558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5592320"/>
        <c:crosses val="autoZero"/>
        <c:auto val="1"/>
        <c:lblAlgn val="ctr"/>
        <c:lblOffset val="100"/>
        <c:noMultiLvlLbl val="0"/>
      </c:catAx>
      <c:valAx>
        <c:axId val="21559232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submission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15588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'Summary stats'!$D$70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'Summary stats'!$E$68:$I$69</c:f>
              <c:multiLvlStrCache>
                <c:ptCount val="5"/>
                <c:lvl>
                  <c:pt idx="0">
                    <c:v>4* </c:v>
                  </c:pt>
                  <c:pt idx="1">
                    <c:v>3* </c:v>
                  </c:pt>
                  <c:pt idx="2">
                    <c:v>2* </c:v>
                  </c:pt>
                  <c:pt idx="3">
                    <c:v>1* </c:v>
                  </c:pt>
                  <c:pt idx="4">
                    <c:v>UC</c:v>
                  </c:pt>
                </c:lvl>
                <c:lvl>
                  <c:pt idx="0">
                    <c:v>Overall</c:v>
                  </c:pt>
                </c:lvl>
              </c:multiLvlStrCache>
            </c:multiLvlStrRef>
          </c:cat>
          <c:val>
            <c:numRef>
              <c:f>'Summary stats'!$E$70:$I$70</c:f>
              <c:numCache>
                <c:formatCode>#,##0</c:formatCode>
                <c:ptCount val="5"/>
                <c:pt idx="0">
                  <c:v>55</c:v>
                </c:pt>
                <c:pt idx="1">
                  <c:v>80</c:v>
                </c:pt>
                <c:pt idx="2">
                  <c:v>69</c:v>
                </c:pt>
                <c:pt idx="3">
                  <c:v>41</c:v>
                </c:pt>
                <c:pt idx="4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stats'!$D$71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'Summary stats'!$E$68:$I$69</c:f>
              <c:multiLvlStrCache>
                <c:ptCount val="5"/>
                <c:lvl>
                  <c:pt idx="0">
                    <c:v>4* </c:v>
                  </c:pt>
                  <c:pt idx="1">
                    <c:v>3* </c:v>
                  </c:pt>
                  <c:pt idx="2">
                    <c:v>2* </c:v>
                  </c:pt>
                  <c:pt idx="3">
                    <c:v>1* </c:v>
                  </c:pt>
                  <c:pt idx="4">
                    <c:v>UC</c:v>
                  </c:pt>
                </c:lvl>
                <c:lvl>
                  <c:pt idx="0">
                    <c:v>Overall</c:v>
                  </c:pt>
                </c:lvl>
              </c:multiLvlStrCache>
            </c:multiLvlStrRef>
          </c:cat>
          <c:val>
            <c:numRef>
              <c:f>'Summary stats'!$E$71:$I$71</c:f>
              <c:numCache>
                <c:formatCode>#,##0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'Summary stats'!$D$72</c:f>
              <c:strCache>
                <c:ptCount val="1"/>
                <c:pt idx="0">
                  <c:v>Staff-adjusted mean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2"/>
              </a:solidFill>
            </c:spPr>
          </c:marker>
          <c:cat>
            <c:multiLvlStrRef>
              <c:f>'Summary stats'!$E$68:$I$69</c:f>
              <c:multiLvlStrCache>
                <c:ptCount val="5"/>
                <c:lvl>
                  <c:pt idx="0">
                    <c:v>4* </c:v>
                  </c:pt>
                  <c:pt idx="1">
                    <c:v>3* </c:v>
                  </c:pt>
                  <c:pt idx="2">
                    <c:v>2* </c:v>
                  </c:pt>
                  <c:pt idx="3">
                    <c:v>1* </c:v>
                  </c:pt>
                  <c:pt idx="4">
                    <c:v>UC</c:v>
                  </c:pt>
                </c:lvl>
                <c:lvl>
                  <c:pt idx="0">
                    <c:v>Overall</c:v>
                  </c:pt>
                </c:lvl>
              </c:multiLvlStrCache>
            </c:multiLvlStrRef>
          </c:cat>
          <c:val>
            <c:numRef>
              <c:f>'Summary stats'!$E$72:$I$72</c:f>
              <c:numCache>
                <c:formatCode>#,##0</c:formatCode>
                <c:ptCount val="5"/>
                <c:pt idx="0">
                  <c:v>26</c:v>
                </c:pt>
                <c:pt idx="1">
                  <c:v>56</c:v>
                </c:pt>
                <c:pt idx="2">
                  <c:v>16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20302336"/>
        <c:axId val="222890240"/>
      </c:stockChart>
      <c:catAx>
        <c:axId val="22030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22890240"/>
        <c:crosses val="autoZero"/>
        <c:auto val="1"/>
        <c:lblAlgn val="ctr"/>
        <c:lblOffset val="100"/>
        <c:noMultiLvlLbl val="0"/>
      </c:catAx>
      <c:valAx>
        <c:axId val="22289024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submission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0302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75</xdr:row>
      <xdr:rowOff>147637</xdr:rowOff>
    </xdr:from>
    <xdr:to>
      <xdr:col>10</xdr:col>
      <xdr:colOff>304800</xdr:colOff>
      <xdr:row>92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75</xdr:row>
      <xdr:rowOff>147637</xdr:rowOff>
    </xdr:from>
    <xdr:to>
      <xdr:col>13</xdr:col>
      <xdr:colOff>304800</xdr:colOff>
      <xdr:row>92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showGridLines="0" showRowColHeaders="0" workbookViewId="0">
      <selection activeCell="E98" sqref="E98"/>
    </sheetView>
  </sheetViews>
  <sheetFormatPr defaultRowHeight="12.75" x14ac:dyDescent="0.2"/>
  <cols>
    <col min="1" max="1" width="9.140625" style="1"/>
    <col min="2" max="2" width="16.28515625" style="1" customWidth="1"/>
    <col min="3" max="3" width="0" style="2" hidden="1" customWidth="1"/>
    <col min="4" max="6" width="9.140625" style="1"/>
    <col min="7" max="7" width="9.140625" style="3"/>
    <col min="8" max="16384" width="9.140625" style="1"/>
  </cols>
  <sheetData>
    <row r="1" spans="1:27" s="4" customFormat="1" ht="18" x14ac:dyDescent="0.25">
      <c r="A1" s="7" t="s">
        <v>150</v>
      </c>
      <c r="D1" s="17" t="s">
        <v>137</v>
      </c>
      <c r="G1" s="5"/>
    </row>
    <row r="2" spans="1:27" s="8" customFormat="1" ht="32.25" hidden="1" customHeight="1" x14ac:dyDescent="0.25">
      <c r="A2" s="7"/>
      <c r="B2" s="7"/>
      <c r="C2" s="7"/>
      <c r="E2" s="25" t="s">
        <v>4</v>
      </c>
      <c r="F2" s="25"/>
      <c r="G2" s="25"/>
      <c r="H2" s="25"/>
      <c r="I2" s="25"/>
      <c r="K2" s="26" t="s">
        <v>0</v>
      </c>
      <c r="L2" s="26"/>
      <c r="M2" s="26"/>
      <c r="N2" s="26"/>
      <c r="O2" s="26"/>
      <c r="Q2" s="26" t="s">
        <v>1</v>
      </c>
      <c r="R2" s="26"/>
      <c r="S2" s="26"/>
      <c r="T2" s="26"/>
      <c r="U2" s="26"/>
      <c r="W2" s="26" t="s">
        <v>2</v>
      </c>
      <c r="X2" s="26"/>
      <c r="Y2" s="26"/>
      <c r="Z2" s="26"/>
      <c r="AA2" s="26"/>
    </row>
    <row r="3" spans="1:27" s="8" customFormat="1" ht="120" hidden="1" x14ac:dyDescent="0.25">
      <c r="A3" s="7" t="s">
        <v>5</v>
      </c>
      <c r="B3" s="7"/>
      <c r="C3" s="9"/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/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  <c r="Q3" s="10" t="s">
        <v>7</v>
      </c>
      <c r="R3" s="10" t="s">
        <v>8</v>
      </c>
      <c r="S3" s="10" t="s">
        <v>9</v>
      </c>
      <c r="T3" s="10" t="s">
        <v>10</v>
      </c>
      <c r="U3" s="10" t="s">
        <v>11</v>
      </c>
      <c r="W3" s="10" t="s">
        <v>7</v>
      </c>
      <c r="X3" s="10" t="s">
        <v>8</v>
      </c>
      <c r="Y3" s="10" t="s">
        <v>9</v>
      </c>
      <c r="Z3" s="10" t="s">
        <v>10</v>
      </c>
      <c r="AA3" s="10" t="s">
        <v>11</v>
      </c>
    </row>
    <row r="4" spans="1:27" customFormat="1" ht="15" hidden="1" x14ac:dyDescent="0.25">
      <c r="A4" s="12">
        <v>15</v>
      </c>
      <c r="B4" s="12" t="s">
        <v>12</v>
      </c>
      <c r="C4" s="13">
        <v>62</v>
      </c>
      <c r="D4" s="13">
        <v>2446.87</v>
      </c>
      <c r="E4" s="13">
        <v>26</v>
      </c>
      <c r="F4" s="13">
        <v>56</v>
      </c>
      <c r="G4" s="13">
        <v>16</v>
      </c>
      <c r="H4" s="13">
        <v>2</v>
      </c>
      <c r="I4" s="13">
        <v>0</v>
      </c>
      <c r="J4" s="6"/>
      <c r="K4" s="13">
        <v>17.2</v>
      </c>
      <c r="L4" s="13">
        <v>65.8</v>
      </c>
      <c r="M4" s="13">
        <v>15.5</v>
      </c>
      <c r="N4" s="13">
        <v>1</v>
      </c>
      <c r="O4" s="13">
        <v>0.5</v>
      </c>
      <c r="Q4" s="13">
        <v>41.6</v>
      </c>
      <c r="R4" s="13">
        <v>39.799999999999997</v>
      </c>
      <c r="S4" s="13">
        <v>15.5</v>
      </c>
      <c r="T4" s="13">
        <v>2.2999999999999998</v>
      </c>
      <c r="U4" s="13">
        <v>0.8</v>
      </c>
      <c r="W4" s="13">
        <v>46.5</v>
      </c>
      <c r="X4" s="13">
        <v>34.9</v>
      </c>
      <c r="Y4" s="13">
        <v>16.399999999999999</v>
      </c>
      <c r="Z4" s="13">
        <v>2.2000000000000002</v>
      </c>
      <c r="AA4" s="13">
        <v>0</v>
      </c>
    </row>
    <row r="5" spans="1:27" customFormat="1" ht="15" hidden="1" x14ac:dyDescent="0.25">
      <c r="A5" s="13" t="s">
        <v>51</v>
      </c>
      <c r="B5" s="13" t="s">
        <v>52</v>
      </c>
      <c r="C5" s="13">
        <v>10</v>
      </c>
      <c r="D5" s="14">
        <v>8</v>
      </c>
      <c r="E5" s="15">
        <v>0</v>
      </c>
      <c r="F5" s="15">
        <v>34</v>
      </c>
      <c r="G5" s="15">
        <v>60</v>
      </c>
      <c r="H5" s="15">
        <v>6</v>
      </c>
      <c r="I5" s="15">
        <v>0</v>
      </c>
      <c r="J5" s="13"/>
      <c r="K5" s="16">
        <v>0</v>
      </c>
      <c r="L5" s="16">
        <v>31</v>
      </c>
      <c r="M5" s="16">
        <v>65.599999999999994</v>
      </c>
      <c r="N5" s="16">
        <v>3.4</v>
      </c>
      <c r="O5" s="16">
        <v>0</v>
      </c>
      <c r="P5" s="1"/>
      <c r="Q5" s="16">
        <v>0</v>
      </c>
      <c r="R5" s="16">
        <v>70</v>
      </c>
      <c r="S5" s="16">
        <v>30</v>
      </c>
      <c r="T5" s="16">
        <v>0</v>
      </c>
      <c r="U5" s="16">
        <v>0</v>
      </c>
      <c r="W5" s="16">
        <v>0</v>
      </c>
      <c r="X5" s="16">
        <v>0</v>
      </c>
      <c r="Y5" s="16">
        <v>75</v>
      </c>
      <c r="Z5" s="16">
        <v>25</v>
      </c>
      <c r="AA5" s="16">
        <v>0</v>
      </c>
    </row>
    <row r="6" spans="1:27" customFormat="1" ht="15" hidden="1" x14ac:dyDescent="0.25">
      <c r="A6" s="13" t="s">
        <v>29</v>
      </c>
      <c r="B6" s="13" t="s">
        <v>30</v>
      </c>
      <c r="C6" s="13">
        <v>20</v>
      </c>
      <c r="D6" s="14">
        <v>23.63</v>
      </c>
      <c r="E6" s="15">
        <v>15</v>
      </c>
      <c r="F6" s="15">
        <v>57</v>
      </c>
      <c r="G6" s="15">
        <v>24</v>
      </c>
      <c r="H6" s="15">
        <v>4</v>
      </c>
      <c r="I6" s="15">
        <v>0</v>
      </c>
      <c r="J6" s="13"/>
      <c r="K6" s="16">
        <v>14.6</v>
      </c>
      <c r="L6" s="16">
        <v>60.7</v>
      </c>
      <c r="M6" s="16">
        <v>22.5</v>
      </c>
      <c r="N6" s="16">
        <v>2.2000000000000002</v>
      </c>
      <c r="O6" s="16">
        <v>0</v>
      </c>
      <c r="P6" s="1"/>
      <c r="Q6" s="16">
        <v>26.7</v>
      </c>
      <c r="R6" s="16">
        <v>46.6</v>
      </c>
      <c r="S6" s="16">
        <v>13.4</v>
      </c>
      <c r="T6" s="16">
        <v>13.3</v>
      </c>
      <c r="U6" s="16">
        <v>0</v>
      </c>
      <c r="W6" s="16">
        <v>0</v>
      </c>
      <c r="X6" s="16">
        <v>55</v>
      </c>
      <c r="Y6" s="16">
        <v>45</v>
      </c>
      <c r="Z6" s="16">
        <v>0</v>
      </c>
      <c r="AA6" s="16">
        <v>0</v>
      </c>
    </row>
    <row r="7" spans="1:27" customFormat="1" ht="15" hidden="1" x14ac:dyDescent="0.25">
      <c r="A7" s="13" t="s">
        <v>53</v>
      </c>
      <c r="B7" s="13" t="s">
        <v>54</v>
      </c>
      <c r="C7" s="13">
        <v>110</v>
      </c>
      <c r="D7" s="14">
        <v>14</v>
      </c>
      <c r="E7" s="15">
        <v>6</v>
      </c>
      <c r="F7" s="15">
        <v>48</v>
      </c>
      <c r="G7" s="15">
        <v>46</v>
      </c>
      <c r="H7" s="15">
        <v>0</v>
      </c>
      <c r="I7" s="15">
        <v>0</v>
      </c>
      <c r="J7" s="13"/>
      <c r="K7" s="16">
        <v>9.6999999999999993</v>
      </c>
      <c r="L7" s="16">
        <v>61.3</v>
      </c>
      <c r="M7" s="16">
        <v>29</v>
      </c>
      <c r="N7" s="16">
        <v>0</v>
      </c>
      <c r="O7" s="16">
        <v>0</v>
      </c>
      <c r="P7" s="1"/>
      <c r="Q7" s="16">
        <v>0</v>
      </c>
      <c r="R7" s="16">
        <v>40</v>
      </c>
      <c r="S7" s="16">
        <v>60</v>
      </c>
      <c r="T7" s="16">
        <v>0</v>
      </c>
      <c r="U7" s="16">
        <v>0</v>
      </c>
      <c r="W7" s="16">
        <v>0</v>
      </c>
      <c r="X7" s="16">
        <v>0</v>
      </c>
      <c r="Y7" s="16">
        <v>100</v>
      </c>
      <c r="Z7" s="16">
        <v>0</v>
      </c>
      <c r="AA7" s="16">
        <v>0</v>
      </c>
    </row>
    <row r="8" spans="1:27" customFormat="1" ht="15" hidden="1" x14ac:dyDescent="0.25">
      <c r="A8" s="13" t="s">
        <v>55</v>
      </c>
      <c r="B8" s="13" t="s">
        <v>56</v>
      </c>
      <c r="C8" s="13">
        <v>130</v>
      </c>
      <c r="D8" s="14">
        <v>24.8</v>
      </c>
      <c r="E8" s="15">
        <v>0</v>
      </c>
      <c r="F8" s="15">
        <v>37</v>
      </c>
      <c r="G8" s="15">
        <v>57</v>
      </c>
      <c r="H8" s="15">
        <v>6</v>
      </c>
      <c r="I8" s="15">
        <v>0</v>
      </c>
      <c r="J8" s="13"/>
      <c r="K8" s="16">
        <v>0</v>
      </c>
      <c r="L8" s="16">
        <v>33.700000000000003</v>
      </c>
      <c r="M8" s="16">
        <v>60.5</v>
      </c>
      <c r="N8" s="16">
        <v>5.8</v>
      </c>
      <c r="O8" s="16">
        <v>0</v>
      </c>
      <c r="P8" s="1"/>
      <c r="Q8" s="16">
        <v>0</v>
      </c>
      <c r="R8" s="16">
        <v>73.3</v>
      </c>
      <c r="S8" s="16">
        <v>26.7</v>
      </c>
      <c r="T8" s="16">
        <v>0</v>
      </c>
      <c r="U8" s="16">
        <v>0</v>
      </c>
      <c r="W8" s="16">
        <v>0</v>
      </c>
      <c r="X8" s="16">
        <v>0</v>
      </c>
      <c r="Y8" s="16">
        <v>85</v>
      </c>
      <c r="Z8" s="16">
        <v>15</v>
      </c>
      <c r="AA8" s="16">
        <v>0</v>
      </c>
    </row>
    <row r="9" spans="1:27" customFormat="1" ht="15" hidden="1" x14ac:dyDescent="0.25">
      <c r="A9" s="13" t="s">
        <v>57</v>
      </c>
      <c r="B9" s="13" t="s">
        <v>58</v>
      </c>
      <c r="C9" s="13">
        <v>170</v>
      </c>
      <c r="D9" s="14">
        <v>123.38</v>
      </c>
      <c r="E9" s="15">
        <v>38</v>
      </c>
      <c r="F9" s="15">
        <v>55</v>
      </c>
      <c r="G9" s="15">
        <v>6</v>
      </c>
      <c r="H9" s="15">
        <v>1</v>
      </c>
      <c r="I9" s="15">
        <v>0</v>
      </c>
      <c r="J9" s="13"/>
      <c r="K9" s="16">
        <v>22.2</v>
      </c>
      <c r="L9" s="16">
        <v>69.7</v>
      </c>
      <c r="M9" s="16">
        <v>7</v>
      </c>
      <c r="N9" s="16">
        <v>0.9</v>
      </c>
      <c r="O9" s="16">
        <v>0.2</v>
      </c>
      <c r="P9" s="1"/>
      <c r="Q9" s="16">
        <v>72.3</v>
      </c>
      <c r="R9" s="16">
        <v>21.5</v>
      </c>
      <c r="S9" s="16">
        <v>6.2</v>
      </c>
      <c r="T9" s="16">
        <v>0</v>
      </c>
      <c r="U9" s="16">
        <v>0</v>
      </c>
      <c r="W9" s="16">
        <v>60</v>
      </c>
      <c r="X9" s="16">
        <v>40</v>
      </c>
      <c r="Y9" s="16">
        <v>0</v>
      </c>
      <c r="Z9" s="16">
        <v>0</v>
      </c>
      <c r="AA9" s="16">
        <v>0</v>
      </c>
    </row>
    <row r="10" spans="1:27" customFormat="1" ht="15" hidden="1" x14ac:dyDescent="0.25">
      <c r="A10" s="13" t="s">
        <v>13</v>
      </c>
      <c r="B10" s="13" t="s">
        <v>14</v>
      </c>
      <c r="C10" s="13">
        <v>180</v>
      </c>
      <c r="D10" s="14">
        <v>63.45</v>
      </c>
      <c r="E10" s="15">
        <v>11</v>
      </c>
      <c r="F10" s="15">
        <v>58</v>
      </c>
      <c r="G10" s="15">
        <v>24</v>
      </c>
      <c r="H10" s="15">
        <v>4</v>
      </c>
      <c r="I10" s="15">
        <v>3</v>
      </c>
      <c r="J10" s="13"/>
      <c r="K10" s="16">
        <v>8.9</v>
      </c>
      <c r="L10" s="16">
        <v>50.8</v>
      </c>
      <c r="M10" s="16">
        <v>32.5</v>
      </c>
      <c r="N10" s="16">
        <v>6.6</v>
      </c>
      <c r="O10" s="16">
        <v>1.2</v>
      </c>
      <c r="P10" s="1"/>
      <c r="Q10" s="16">
        <v>11.4</v>
      </c>
      <c r="R10" s="16">
        <v>65.7</v>
      </c>
      <c r="S10" s="16">
        <v>11.5</v>
      </c>
      <c r="T10" s="16">
        <v>0</v>
      </c>
      <c r="U10" s="16">
        <v>11.4</v>
      </c>
      <c r="W10" s="16">
        <v>20</v>
      </c>
      <c r="X10" s="16">
        <v>80</v>
      </c>
      <c r="Y10" s="16">
        <v>0</v>
      </c>
      <c r="Z10" s="16">
        <v>0</v>
      </c>
      <c r="AA10" s="16">
        <v>0</v>
      </c>
    </row>
    <row r="11" spans="1:27" customFormat="1" ht="15" hidden="1" x14ac:dyDescent="0.25">
      <c r="A11" s="13" t="s">
        <v>15</v>
      </c>
      <c r="B11" s="13" t="s">
        <v>16</v>
      </c>
      <c r="C11" s="13">
        <v>220</v>
      </c>
      <c r="D11" s="14">
        <v>177.2</v>
      </c>
      <c r="E11" s="15">
        <v>53</v>
      </c>
      <c r="F11" s="15">
        <v>42</v>
      </c>
      <c r="G11" s="15">
        <v>5</v>
      </c>
      <c r="H11" s="15">
        <v>0</v>
      </c>
      <c r="I11" s="15">
        <v>0</v>
      </c>
      <c r="J11" s="13"/>
      <c r="K11" s="16">
        <v>37.4</v>
      </c>
      <c r="L11" s="16">
        <v>55.8</v>
      </c>
      <c r="M11" s="16">
        <v>6.2</v>
      </c>
      <c r="N11" s="16">
        <v>0</v>
      </c>
      <c r="O11" s="16">
        <v>0.6</v>
      </c>
      <c r="P11" s="1"/>
      <c r="Q11" s="16">
        <v>68.400000000000006</v>
      </c>
      <c r="R11" s="16">
        <v>27.4</v>
      </c>
      <c r="S11" s="16">
        <v>4.2</v>
      </c>
      <c r="T11" s="16">
        <v>0</v>
      </c>
      <c r="U11" s="16">
        <v>0</v>
      </c>
      <c r="W11" s="16">
        <v>100</v>
      </c>
      <c r="X11" s="16">
        <v>0</v>
      </c>
      <c r="Y11" s="16">
        <v>0</v>
      </c>
      <c r="Z11" s="16">
        <v>0</v>
      </c>
      <c r="AA11" s="16">
        <v>0</v>
      </c>
    </row>
    <row r="12" spans="1:27" customFormat="1" ht="15" hidden="1" x14ac:dyDescent="0.25">
      <c r="A12" s="13" t="s">
        <v>31</v>
      </c>
      <c r="B12" s="13" t="s">
        <v>32</v>
      </c>
      <c r="C12" s="13">
        <v>250</v>
      </c>
      <c r="D12" s="14">
        <v>11.6</v>
      </c>
      <c r="E12" s="15">
        <v>3</v>
      </c>
      <c r="F12" s="15">
        <v>61</v>
      </c>
      <c r="G12" s="15">
        <v>32</v>
      </c>
      <c r="H12" s="15">
        <v>4</v>
      </c>
      <c r="I12" s="15">
        <v>0</v>
      </c>
      <c r="J12" s="13"/>
      <c r="K12" s="16">
        <v>4.0999999999999996</v>
      </c>
      <c r="L12" s="16">
        <v>79.599999999999994</v>
      </c>
      <c r="M12" s="16">
        <v>16.3</v>
      </c>
      <c r="N12" s="16">
        <v>0</v>
      </c>
      <c r="O12" s="16">
        <v>0</v>
      </c>
      <c r="P12" s="1"/>
      <c r="Q12" s="16">
        <v>0</v>
      </c>
      <c r="R12" s="16">
        <v>0</v>
      </c>
      <c r="S12" s="16">
        <v>80</v>
      </c>
      <c r="T12" s="16">
        <v>20</v>
      </c>
      <c r="U12" s="16">
        <v>0</v>
      </c>
      <c r="W12" s="16">
        <v>0</v>
      </c>
      <c r="X12" s="16">
        <v>65</v>
      </c>
      <c r="Y12" s="16">
        <v>35</v>
      </c>
      <c r="Z12" s="16">
        <v>0</v>
      </c>
      <c r="AA12" s="16">
        <v>0</v>
      </c>
    </row>
    <row r="13" spans="1:27" customFormat="1" ht="15" hidden="1" x14ac:dyDescent="0.25">
      <c r="A13" s="13" t="s">
        <v>59</v>
      </c>
      <c r="B13" s="13" t="s">
        <v>60</v>
      </c>
      <c r="C13" s="13">
        <v>300</v>
      </c>
      <c r="D13" s="14">
        <v>53.6</v>
      </c>
      <c r="E13" s="15">
        <v>9</v>
      </c>
      <c r="F13" s="15">
        <v>70</v>
      </c>
      <c r="G13" s="15">
        <v>19</v>
      </c>
      <c r="H13" s="15">
        <v>1</v>
      </c>
      <c r="I13" s="15">
        <v>1</v>
      </c>
      <c r="J13" s="13"/>
      <c r="K13" s="16">
        <v>10.4</v>
      </c>
      <c r="L13" s="16">
        <v>72.599999999999994</v>
      </c>
      <c r="M13" s="16">
        <v>14.6</v>
      </c>
      <c r="N13" s="16">
        <v>1.5</v>
      </c>
      <c r="O13" s="16">
        <v>0.9</v>
      </c>
      <c r="P13" s="1"/>
      <c r="Q13" s="16">
        <v>13.3</v>
      </c>
      <c r="R13" s="16">
        <v>66.7</v>
      </c>
      <c r="S13" s="16">
        <v>20</v>
      </c>
      <c r="T13" s="16">
        <v>0</v>
      </c>
      <c r="U13" s="16">
        <v>0</v>
      </c>
      <c r="W13" s="16">
        <v>0</v>
      </c>
      <c r="X13" s="16">
        <v>60</v>
      </c>
      <c r="Y13" s="16">
        <v>40</v>
      </c>
      <c r="Z13" s="16">
        <v>0</v>
      </c>
      <c r="AA13" s="16">
        <v>0</v>
      </c>
    </row>
    <row r="14" spans="1:27" customFormat="1" ht="15" hidden="1" x14ac:dyDescent="0.25">
      <c r="A14" s="13" t="s">
        <v>61</v>
      </c>
      <c r="B14" s="13" t="s">
        <v>62</v>
      </c>
      <c r="C14" s="13">
        <v>320</v>
      </c>
      <c r="D14" s="14">
        <v>18.7</v>
      </c>
      <c r="E14" s="15">
        <v>4</v>
      </c>
      <c r="F14" s="15">
        <v>56</v>
      </c>
      <c r="G14" s="15">
        <v>38</v>
      </c>
      <c r="H14" s="15">
        <v>2</v>
      </c>
      <c r="I14" s="15">
        <v>0</v>
      </c>
      <c r="J14" s="13"/>
      <c r="K14" s="16">
        <v>6</v>
      </c>
      <c r="L14" s="16">
        <v>56.7</v>
      </c>
      <c r="M14" s="16">
        <v>34.299999999999997</v>
      </c>
      <c r="N14" s="16">
        <v>3</v>
      </c>
      <c r="O14" s="16">
        <v>0</v>
      </c>
      <c r="P14" s="1"/>
      <c r="Q14" s="16">
        <v>0</v>
      </c>
      <c r="R14" s="16">
        <v>36.700000000000003</v>
      </c>
      <c r="S14" s="16">
        <v>63.3</v>
      </c>
      <c r="T14" s="16">
        <v>0</v>
      </c>
      <c r="U14" s="16">
        <v>0</v>
      </c>
      <c r="W14" s="16">
        <v>0</v>
      </c>
      <c r="X14" s="16">
        <v>80</v>
      </c>
      <c r="Y14" s="16">
        <v>20</v>
      </c>
      <c r="Z14" s="16">
        <v>0</v>
      </c>
      <c r="AA14" s="16">
        <v>0</v>
      </c>
    </row>
    <row r="15" spans="1:27" customFormat="1" ht="15" hidden="1" x14ac:dyDescent="0.25">
      <c r="A15" s="13" t="s">
        <v>63</v>
      </c>
      <c r="B15" s="13" t="s">
        <v>64</v>
      </c>
      <c r="C15" s="13">
        <v>400</v>
      </c>
      <c r="D15" s="14">
        <v>24.7</v>
      </c>
      <c r="E15" s="15">
        <v>1</v>
      </c>
      <c r="F15" s="15">
        <v>35</v>
      </c>
      <c r="G15" s="15">
        <v>57</v>
      </c>
      <c r="H15" s="15">
        <v>6</v>
      </c>
      <c r="I15" s="15">
        <v>1</v>
      </c>
      <c r="J15" s="13"/>
      <c r="K15" s="16">
        <v>2.1</v>
      </c>
      <c r="L15" s="16">
        <v>39</v>
      </c>
      <c r="M15" s="16">
        <v>54.7</v>
      </c>
      <c r="N15" s="16">
        <v>3.1</v>
      </c>
      <c r="O15" s="16">
        <v>1.1000000000000001</v>
      </c>
      <c r="P15" s="1"/>
      <c r="Q15" s="16">
        <v>0</v>
      </c>
      <c r="R15" s="16">
        <v>36.700000000000003</v>
      </c>
      <c r="S15" s="16">
        <v>50</v>
      </c>
      <c r="T15" s="16">
        <v>13.3</v>
      </c>
      <c r="U15" s="16">
        <v>0</v>
      </c>
      <c r="W15" s="16">
        <v>0</v>
      </c>
      <c r="X15" s="16">
        <v>10</v>
      </c>
      <c r="Y15" s="16">
        <v>80</v>
      </c>
      <c r="Z15" s="16">
        <v>10</v>
      </c>
      <c r="AA15" s="16">
        <v>0</v>
      </c>
    </row>
    <row r="16" spans="1:27" customFormat="1" ht="15" hidden="1" x14ac:dyDescent="0.25">
      <c r="A16" s="13" t="s">
        <v>65</v>
      </c>
      <c r="B16" s="13" t="s">
        <v>66</v>
      </c>
      <c r="C16" s="13">
        <v>410</v>
      </c>
      <c r="D16" s="14">
        <v>13</v>
      </c>
      <c r="E16" s="15">
        <v>0</v>
      </c>
      <c r="F16" s="15">
        <v>20</v>
      </c>
      <c r="G16" s="15">
        <v>33</v>
      </c>
      <c r="H16" s="15">
        <v>41</v>
      </c>
      <c r="I16" s="15">
        <v>6</v>
      </c>
      <c r="J16" s="13"/>
      <c r="K16" s="16">
        <v>0</v>
      </c>
      <c r="L16" s="16">
        <v>19.100000000000001</v>
      </c>
      <c r="M16" s="16">
        <v>27.7</v>
      </c>
      <c r="N16" s="16">
        <v>44.7</v>
      </c>
      <c r="O16" s="16">
        <v>8.5</v>
      </c>
      <c r="P16" s="1"/>
      <c r="Q16" s="16">
        <v>0</v>
      </c>
      <c r="R16" s="16">
        <v>40</v>
      </c>
      <c r="S16" s="16">
        <v>60</v>
      </c>
      <c r="T16" s="16">
        <v>0</v>
      </c>
      <c r="U16" s="16">
        <v>0</v>
      </c>
      <c r="W16" s="16">
        <v>0</v>
      </c>
      <c r="X16" s="16">
        <v>0</v>
      </c>
      <c r="Y16" s="16">
        <v>20</v>
      </c>
      <c r="Z16" s="16">
        <v>80</v>
      </c>
      <c r="AA16" s="16">
        <v>0</v>
      </c>
    </row>
    <row r="17" spans="1:27" customFormat="1" ht="15" hidden="1" x14ac:dyDescent="0.25">
      <c r="A17" s="13" t="s">
        <v>67</v>
      </c>
      <c r="B17" s="13" t="s">
        <v>68</v>
      </c>
      <c r="C17" s="13">
        <v>420</v>
      </c>
      <c r="D17" s="14">
        <v>34</v>
      </c>
      <c r="E17" s="15">
        <v>17</v>
      </c>
      <c r="F17" s="15">
        <v>74</v>
      </c>
      <c r="G17" s="15">
        <v>9</v>
      </c>
      <c r="H17" s="15">
        <v>0</v>
      </c>
      <c r="I17" s="15">
        <v>0</v>
      </c>
      <c r="J17" s="13"/>
      <c r="K17" s="16">
        <v>4.9000000000000004</v>
      </c>
      <c r="L17" s="16">
        <v>85.4</v>
      </c>
      <c r="M17" s="16">
        <v>9.6999999999999993</v>
      </c>
      <c r="N17" s="16">
        <v>0</v>
      </c>
      <c r="O17" s="16">
        <v>0</v>
      </c>
      <c r="P17" s="1"/>
      <c r="Q17" s="16">
        <v>70</v>
      </c>
      <c r="R17" s="16">
        <v>30</v>
      </c>
      <c r="S17" s="16">
        <v>0</v>
      </c>
      <c r="T17" s="16">
        <v>0</v>
      </c>
      <c r="U17" s="16">
        <v>0</v>
      </c>
      <c r="W17" s="16">
        <v>0</v>
      </c>
      <c r="X17" s="16">
        <v>85</v>
      </c>
      <c r="Y17" s="16">
        <v>15</v>
      </c>
      <c r="Z17" s="16">
        <v>0</v>
      </c>
      <c r="AA17" s="16">
        <v>0</v>
      </c>
    </row>
    <row r="18" spans="1:27" customFormat="1" ht="15" hidden="1" x14ac:dyDescent="0.25">
      <c r="A18" s="13" t="s">
        <v>69</v>
      </c>
      <c r="B18" s="13" t="s">
        <v>70</v>
      </c>
      <c r="C18" s="13">
        <v>440</v>
      </c>
      <c r="D18" s="14">
        <v>7.8</v>
      </c>
      <c r="E18" s="15">
        <v>2</v>
      </c>
      <c r="F18" s="15">
        <v>28</v>
      </c>
      <c r="G18" s="15">
        <v>47</v>
      </c>
      <c r="H18" s="15">
        <v>19</v>
      </c>
      <c r="I18" s="15">
        <v>4</v>
      </c>
      <c r="J18" s="13"/>
      <c r="K18" s="16">
        <v>3.6</v>
      </c>
      <c r="L18" s="16">
        <v>42.8</v>
      </c>
      <c r="M18" s="16">
        <v>46.5</v>
      </c>
      <c r="N18" s="16">
        <v>7.1</v>
      </c>
      <c r="O18" s="16">
        <v>0</v>
      </c>
      <c r="P18" s="1"/>
      <c r="Q18" s="16">
        <v>0</v>
      </c>
      <c r="R18" s="16">
        <v>0</v>
      </c>
      <c r="S18" s="16">
        <v>40</v>
      </c>
      <c r="T18" s="16">
        <v>40</v>
      </c>
      <c r="U18" s="16">
        <v>20</v>
      </c>
      <c r="W18" s="16">
        <v>0</v>
      </c>
      <c r="X18" s="16">
        <v>0</v>
      </c>
      <c r="Y18" s="16">
        <v>60</v>
      </c>
      <c r="Z18" s="16">
        <v>40</v>
      </c>
      <c r="AA18" s="16">
        <v>0</v>
      </c>
    </row>
    <row r="19" spans="1:27" customFormat="1" ht="15" hidden="1" x14ac:dyDescent="0.25">
      <c r="A19" s="13" t="s">
        <v>71</v>
      </c>
      <c r="B19" s="13" t="s">
        <v>72</v>
      </c>
      <c r="C19" s="13">
        <v>480</v>
      </c>
      <c r="D19" s="14">
        <v>44</v>
      </c>
      <c r="E19" s="15">
        <v>26</v>
      </c>
      <c r="F19" s="15">
        <v>66</v>
      </c>
      <c r="G19" s="15">
        <v>8</v>
      </c>
      <c r="H19" s="15">
        <v>0</v>
      </c>
      <c r="I19" s="15">
        <v>0</v>
      </c>
      <c r="J19" s="13"/>
      <c r="K19" s="16">
        <v>20.9</v>
      </c>
      <c r="L19" s="16">
        <v>74.400000000000006</v>
      </c>
      <c r="M19" s="16">
        <v>4</v>
      </c>
      <c r="N19" s="16">
        <v>0</v>
      </c>
      <c r="O19" s="16">
        <v>0.7</v>
      </c>
      <c r="P19" s="1"/>
      <c r="Q19" s="16">
        <v>32</v>
      </c>
      <c r="R19" s="16">
        <v>44</v>
      </c>
      <c r="S19" s="16">
        <v>24</v>
      </c>
      <c r="T19" s="16">
        <v>0</v>
      </c>
      <c r="U19" s="16">
        <v>0</v>
      </c>
      <c r="W19" s="16">
        <v>40</v>
      </c>
      <c r="X19" s="16">
        <v>60</v>
      </c>
      <c r="Y19" s="16">
        <v>0</v>
      </c>
      <c r="Z19" s="16">
        <v>0</v>
      </c>
      <c r="AA19" s="16">
        <v>0</v>
      </c>
    </row>
    <row r="20" spans="1:27" customFormat="1" ht="15" hidden="1" x14ac:dyDescent="0.25">
      <c r="A20" s="13" t="s">
        <v>17</v>
      </c>
      <c r="B20" s="13" t="s">
        <v>18</v>
      </c>
      <c r="C20" s="13">
        <v>520</v>
      </c>
      <c r="D20" s="14">
        <v>14</v>
      </c>
      <c r="E20" s="15">
        <v>8</v>
      </c>
      <c r="F20" s="15">
        <v>24</v>
      </c>
      <c r="G20" s="15">
        <v>61</v>
      </c>
      <c r="H20" s="15">
        <v>5</v>
      </c>
      <c r="I20" s="15">
        <v>2</v>
      </c>
      <c r="J20" s="13"/>
      <c r="K20" s="16">
        <v>0</v>
      </c>
      <c r="L20" s="16">
        <v>30.8</v>
      </c>
      <c r="M20" s="16">
        <v>66.599999999999994</v>
      </c>
      <c r="N20" s="16">
        <v>0</v>
      </c>
      <c r="O20" s="16">
        <v>2.6</v>
      </c>
      <c r="P20" s="1"/>
      <c r="Q20" s="16">
        <v>40</v>
      </c>
      <c r="R20" s="16">
        <v>20</v>
      </c>
      <c r="S20" s="16">
        <v>40</v>
      </c>
      <c r="T20" s="16">
        <v>0</v>
      </c>
      <c r="U20" s="16">
        <v>0</v>
      </c>
      <c r="W20" s="16">
        <v>0</v>
      </c>
      <c r="X20" s="16">
        <v>0</v>
      </c>
      <c r="Y20" s="16">
        <v>65</v>
      </c>
      <c r="Z20" s="16">
        <v>35</v>
      </c>
      <c r="AA20" s="16">
        <v>0</v>
      </c>
    </row>
    <row r="21" spans="1:27" customFormat="1" ht="15" hidden="1" x14ac:dyDescent="0.25">
      <c r="A21" s="13" t="s">
        <v>73</v>
      </c>
      <c r="B21" s="13" t="s">
        <v>74</v>
      </c>
      <c r="C21" s="13">
        <v>560</v>
      </c>
      <c r="D21" s="14">
        <v>14.8</v>
      </c>
      <c r="E21" s="15">
        <v>0</v>
      </c>
      <c r="F21" s="15">
        <v>57</v>
      </c>
      <c r="G21" s="15">
        <v>38</v>
      </c>
      <c r="H21" s="15">
        <v>5</v>
      </c>
      <c r="I21" s="15">
        <v>0</v>
      </c>
      <c r="J21" s="13"/>
      <c r="K21" s="16">
        <v>0</v>
      </c>
      <c r="L21" s="16">
        <v>81.8</v>
      </c>
      <c r="M21" s="16">
        <v>15.9</v>
      </c>
      <c r="N21" s="16">
        <v>2.2999999999999998</v>
      </c>
      <c r="O21" s="16">
        <v>0</v>
      </c>
      <c r="P21" s="1"/>
      <c r="Q21" s="16">
        <v>0</v>
      </c>
      <c r="R21" s="16">
        <v>10</v>
      </c>
      <c r="S21" s="16">
        <v>70</v>
      </c>
      <c r="T21" s="16">
        <v>20</v>
      </c>
      <c r="U21" s="16">
        <v>0</v>
      </c>
      <c r="W21" s="16">
        <v>0</v>
      </c>
      <c r="X21" s="16">
        <v>10</v>
      </c>
      <c r="Y21" s="16">
        <v>90</v>
      </c>
      <c r="Z21" s="16">
        <v>0</v>
      </c>
      <c r="AA21" s="16">
        <v>0</v>
      </c>
    </row>
    <row r="22" spans="1:27" customFormat="1" ht="15" hidden="1" x14ac:dyDescent="0.25">
      <c r="A22" s="13" t="s">
        <v>75</v>
      </c>
      <c r="B22" s="13" t="s">
        <v>76</v>
      </c>
      <c r="C22" s="13">
        <v>590</v>
      </c>
      <c r="D22" s="14">
        <v>34.799999999999997</v>
      </c>
      <c r="E22" s="15">
        <v>4</v>
      </c>
      <c r="F22" s="15">
        <v>47</v>
      </c>
      <c r="G22" s="15">
        <v>43</v>
      </c>
      <c r="H22" s="15">
        <v>5</v>
      </c>
      <c r="I22" s="15">
        <v>1</v>
      </c>
      <c r="J22" s="13"/>
      <c r="K22" s="16">
        <v>0</v>
      </c>
      <c r="L22" s="16">
        <v>49.2</v>
      </c>
      <c r="M22" s="16">
        <v>47.5</v>
      </c>
      <c r="N22" s="16">
        <v>2.5</v>
      </c>
      <c r="O22" s="16">
        <v>0.8</v>
      </c>
      <c r="P22" s="1"/>
      <c r="Q22" s="16">
        <v>20</v>
      </c>
      <c r="R22" s="16">
        <v>30</v>
      </c>
      <c r="S22" s="16">
        <v>30</v>
      </c>
      <c r="T22" s="16">
        <v>20</v>
      </c>
      <c r="U22" s="16">
        <v>0</v>
      </c>
      <c r="W22" s="16">
        <v>0</v>
      </c>
      <c r="X22" s="16">
        <v>60</v>
      </c>
      <c r="Y22" s="16">
        <v>40</v>
      </c>
      <c r="Z22" s="16">
        <v>0</v>
      </c>
      <c r="AA22" s="16">
        <v>0</v>
      </c>
    </row>
    <row r="23" spans="1:27" customFormat="1" ht="15" hidden="1" x14ac:dyDescent="0.25">
      <c r="A23" s="13" t="s">
        <v>77</v>
      </c>
      <c r="B23" s="13" t="s">
        <v>78</v>
      </c>
      <c r="C23" s="13">
        <v>620</v>
      </c>
      <c r="D23" s="14">
        <v>14.9</v>
      </c>
      <c r="E23" s="15">
        <v>9</v>
      </c>
      <c r="F23" s="15">
        <v>66</v>
      </c>
      <c r="G23" s="15">
        <v>24</v>
      </c>
      <c r="H23" s="15">
        <v>0</v>
      </c>
      <c r="I23" s="15">
        <v>1</v>
      </c>
      <c r="J23" s="13"/>
      <c r="K23" s="16">
        <v>14.5</v>
      </c>
      <c r="L23" s="16">
        <v>71</v>
      </c>
      <c r="M23" s="16">
        <v>12.7</v>
      </c>
      <c r="N23" s="16">
        <v>0</v>
      </c>
      <c r="O23" s="16">
        <v>1.8</v>
      </c>
      <c r="P23" s="1"/>
      <c r="Q23" s="16">
        <v>0</v>
      </c>
      <c r="R23" s="16">
        <v>50</v>
      </c>
      <c r="S23" s="16">
        <v>50</v>
      </c>
      <c r="T23" s="16">
        <v>0</v>
      </c>
      <c r="U23" s="16">
        <v>0</v>
      </c>
      <c r="W23" s="16">
        <v>0</v>
      </c>
      <c r="X23" s="16">
        <v>60</v>
      </c>
      <c r="Y23" s="16">
        <v>40</v>
      </c>
      <c r="Z23" s="16">
        <v>0</v>
      </c>
      <c r="AA23" s="16">
        <v>0</v>
      </c>
    </row>
    <row r="24" spans="1:27" customFormat="1" ht="15" hidden="1" x14ac:dyDescent="0.25">
      <c r="A24" s="13" t="s">
        <v>19</v>
      </c>
      <c r="B24" s="13" t="s">
        <v>20</v>
      </c>
      <c r="C24" s="13">
        <v>630</v>
      </c>
      <c r="D24" s="14">
        <v>33.5</v>
      </c>
      <c r="E24" s="15">
        <v>44</v>
      </c>
      <c r="F24" s="15">
        <v>51</v>
      </c>
      <c r="G24" s="15">
        <v>5</v>
      </c>
      <c r="H24" s="15">
        <v>0</v>
      </c>
      <c r="I24" s="15">
        <v>0</v>
      </c>
      <c r="J24" s="13"/>
      <c r="K24" s="16">
        <v>29</v>
      </c>
      <c r="L24" s="16">
        <v>67</v>
      </c>
      <c r="M24" s="16">
        <v>4</v>
      </c>
      <c r="N24" s="16">
        <v>0</v>
      </c>
      <c r="O24" s="16">
        <v>0</v>
      </c>
      <c r="P24" s="1"/>
      <c r="Q24" s="16">
        <v>70</v>
      </c>
      <c r="R24" s="16">
        <v>20</v>
      </c>
      <c r="S24" s="16">
        <v>10</v>
      </c>
      <c r="T24" s="16">
        <v>0</v>
      </c>
      <c r="U24" s="16">
        <v>0</v>
      </c>
      <c r="W24" s="16">
        <v>75</v>
      </c>
      <c r="X24" s="16">
        <v>25</v>
      </c>
      <c r="Y24" s="16">
        <v>0</v>
      </c>
      <c r="Z24" s="16">
        <v>0</v>
      </c>
      <c r="AA24" s="16">
        <v>0</v>
      </c>
    </row>
    <row r="25" spans="1:27" customFormat="1" ht="15" hidden="1" x14ac:dyDescent="0.25">
      <c r="A25" s="13" t="s">
        <v>79</v>
      </c>
      <c r="B25" s="13" t="s">
        <v>80</v>
      </c>
      <c r="C25" s="13">
        <v>660</v>
      </c>
      <c r="D25" s="14">
        <v>34.450000000000003</v>
      </c>
      <c r="E25" s="15">
        <v>20</v>
      </c>
      <c r="F25" s="15">
        <v>69</v>
      </c>
      <c r="G25" s="15">
        <v>11</v>
      </c>
      <c r="H25" s="15">
        <v>0</v>
      </c>
      <c r="I25" s="15">
        <v>0</v>
      </c>
      <c r="J25" s="13"/>
      <c r="K25" s="16">
        <v>12.6</v>
      </c>
      <c r="L25" s="16">
        <v>80.3</v>
      </c>
      <c r="M25" s="16">
        <v>7.1</v>
      </c>
      <c r="N25" s="16">
        <v>0</v>
      </c>
      <c r="O25" s="16">
        <v>0</v>
      </c>
      <c r="P25" s="1"/>
      <c r="Q25" s="16">
        <v>20</v>
      </c>
      <c r="R25" s="16">
        <v>50</v>
      </c>
      <c r="S25" s="16">
        <v>30</v>
      </c>
      <c r="T25" s="16">
        <v>0</v>
      </c>
      <c r="U25" s="16">
        <v>0</v>
      </c>
      <c r="W25" s="16">
        <v>50</v>
      </c>
      <c r="X25" s="16">
        <v>50</v>
      </c>
      <c r="Y25" s="16">
        <v>0</v>
      </c>
      <c r="Z25" s="16">
        <v>0</v>
      </c>
      <c r="AA25" s="16">
        <v>0</v>
      </c>
    </row>
    <row r="26" spans="1:27" customFormat="1" ht="15" hidden="1" x14ac:dyDescent="0.25">
      <c r="A26" s="13" t="s">
        <v>81</v>
      </c>
      <c r="B26" s="13" t="s">
        <v>82</v>
      </c>
      <c r="C26" s="13">
        <v>670</v>
      </c>
      <c r="D26" s="14">
        <v>24</v>
      </c>
      <c r="E26" s="15">
        <v>11</v>
      </c>
      <c r="F26" s="15">
        <v>59</v>
      </c>
      <c r="G26" s="15">
        <v>28</v>
      </c>
      <c r="H26" s="15">
        <v>1</v>
      </c>
      <c r="I26" s="15">
        <v>1</v>
      </c>
      <c r="J26" s="13"/>
      <c r="K26" s="16">
        <v>8.3000000000000007</v>
      </c>
      <c r="L26" s="16">
        <v>66.7</v>
      </c>
      <c r="M26" s="16">
        <v>22.6</v>
      </c>
      <c r="N26" s="16">
        <v>1.2</v>
      </c>
      <c r="O26" s="16">
        <v>1.2</v>
      </c>
      <c r="P26" s="1"/>
      <c r="Q26" s="16">
        <v>26.7</v>
      </c>
      <c r="R26" s="16">
        <v>36.6</v>
      </c>
      <c r="S26" s="16">
        <v>36.700000000000003</v>
      </c>
      <c r="T26" s="16">
        <v>0</v>
      </c>
      <c r="U26" s="16">
        <v>0</v>
      </c>
      <c r="W26" s="16">
        <v>0</v>
      </c>
      <c r="X26" s="16">
        <v>60</v>
      </c>
      <c r="Y26" s="16">
        <v>40</v>
      </c>
      <c r="Z26" s="16">
        <v>0</v>
      </c>
      <c r="AA26" s="16">
        <v>0</v>
      </c>
    </row>
    <row r="27" spans="1:27" customFormat="1" ht="15" hidden="1" x14ac:dyDescent="0.25">
      <c r="A27" s="13" t="s">
        <v>83</v>
      </c>
      <c r="B27" s="13" t="s">
        <v>84</v>
      </c>
      <c r="C27" s="13">
        <v>690</v>
      </c>
      <c r="D27" s="14">
        <v>53.34</v>
      </c>
      <c r="E27" s="15">
        <v>38</v>
      </c>
      <c r="F27" s="15">
        <v>61</v>
      </c>
      <c r="G27" s="15">
        <v>1</v>
      </c>
      <c r="H27" s="15">
        <v>0</v>
      </c>
      <c r="I27" s="15">
        <v>0</v>
      </c>
      <c r="J27" s="13"/>
      <c r="K27" s="16">
        <v>14</v>
      </c>
      <c r="L27" s="16">
        <v>84.7</v>
      </c>
      <c r="M27" s="16">
        <v>1.3</v>
      </c>
      <c r="N27" s="16">
        <v>0</v>
      </c>
      <c r="O27" s="16">
        <v>0</v>
      </c>
      <c r="P27" s="1"/>
      <c r="Q27" s="16">
        <v>80</v>
      </c>
      <c r="R27" s="16">
        <v>20</v>
      </c>
      <c r="S27" s="16">
        <v>0</v>
      </c>
      <c r="T27" s="16">
        <v>0</v>
      </c>
      <c r="U27" s="16">
        <v>0</v>
      </c>
      <c r="W27" s="16">
        <v>85</v>
      </c>
      <c r="X27" s="16">
        <v>15</v>
      </c>
      <c r="Y27" s="16">
        <v>0</v>
      </c>
      <c r="Z27" s="16">
        <v>0</v>
      </c>
      <c r="AA27" s="16">
        <v>0</v>
      </c>
    </row>
    <row r="28" spans="1:27" customFormat="1" ht="15" hidden="1" x14ac:dyDescent="0.25">
      <c r="A28" s="13" t="s">
        <v>85</v>
      </c>
      <c r="B28" s="13" t="s">
        <v>86</v>
      </c>
      <c r="C28" s="13">
        <v>720</v>
      </c>
      <c r="D28" s="14">
        <v>14</v>
      </c>
      <c r="E28" s="15">
        <v>1</v>
      </c>
      <c r="F28" s="15">
        <v>41</v>
      </c>
      <c r="G28" s="15">
        <v>48</v>
      </c>
      <c r="H28" s="15">
        <v>9</v>
      </c>
      <c r="I28" s="15">
        <v>1</v>
      </c>
      <c r="J28" s="13"/>
      <c r="K28" s="16">
        <v>1.9</v>
      </c>
      <c r="L28" s="16">
        <v>53.7</v>
      </c>
      <c r="M28" s="16">
        <v>40.700000000000003</v>
      </c>
      <c r="N28" s="16">
        <v>1.8</v>
      </c>
      <c r="O28" s="16">
        <v>1.9</v>
      </c>
      <c r="P28" s="1"/>
      <c r="Q28" s="16">
        <v>0</v>
      </c>
      <c r="R28" s="16">
        <v>30</v>
      </c>
      <c r="S28" s="16">
        <v>50</v>
      </c>
      <c r="T28" s="16">
        <v>20</v>
      </c>
      <c r="U28" s="16">
        <v>0</v>
      </c>
      <c r="W28" s="16">
        <v>0</v>
      </c>
      <c r="X28" s="16">
        <v>0</v>
      </c>
      <c r="Y28" s="16">
        <v>75</v>
      </c>
      <c r="Z28" s="16">
        <v>25</v>
      </c>
      <c r="AA28" s="16">
        <v>0</v>
      </c>
    </row>
    <row r="29" spans="1:27" customFormat="1" ht="15" hidden="1" x14ac:dyDescent="0.25">
      <c r="A29" s="13" t="s">
        <v>87</v>
      </c>
      <c r="B29" s="13" t="s">
        <v>88</v>
      </c>
      <c r="C29" s="13">
        <v>730</v>
      </c>
      <c r="D29" s="14">
        <v>24.98</v>
      </c>
      <c r="E29" s="15">
        <v>17</v>
      </c>
      <c r="F29" s="15">
        <v>74</v>
      </c>
      <c r="G29" s="15">
        <v>9</v>
      </c>
      <c r="H29" s="15">
        <v>0</v>
      </c>
      <c r="I29" s="15">
        <v>0</v>
      </c>
      <c r="J29" s="13"/>
      <c r="K29" s="16">
        <v>11.8</v>
      </c>
      <c r="L29" s="16">
        <v>74.099999999999994</v>
      </c>
      <c r="M29" s="16">
        <v>14.1</v>
      </c>
      <c r="N29" s="16">
        <v>0</v>
      </c>
      <c r="O29" s="16">
        <v>0</v>
      </c>
      <c r="P29" s="1"/>
      <c r="Q29" s="16">
        <v>36.700000000000003</v>
      </c>
      <c r="R29" s="16">
        <v>63.3</v>
      </c>
      <c r="S29" s="16">
        <v>0</v>
      </c>
      <c r="T29" s="16">
        <v>0</v>
      </c>
      <c r="U29" s="16">
        <v>0</v>
      </c>
      <c r="W29" s="16">
        <v>10</v>
      </c>
      <c r="X29" s="16">
        <v>90</v>
      </c>
      <c r="Y29" s="16">
        <v>0</v>
      </c>
      <c r="Z29" s="16">
        <v>0</v>
      </c>
      <c r="AA29" s="16">
        <v>0</v>
      </c>
    </row>
    <row r="30" spans="1:27" customFormat="1" ht="15" hidden="1" x14ac:dyDescent="0.25">
      <c r="A30" s="13" t="s">
        <v>21</v>
      </c>
      <c r="B30" s="13" t="s">
        <v>22</v>
      </c>
      <c r="C30" s="13">
        <v>750</v>
      </c>
      <c r="D30" s="14">
        <v>44.8</v>
      </c>
      <c r="E30" s="15">
        <v>14</v>
      </c>
      <c r="F30" s="15">
        <v>69</v>
      </c>
      <c r="G30" s="15">
        <v>17</v>
      </c>
      <c r="H30" s="15">
        <v>0</v>
      </c>
      <c r="I30" s="15">
        <v>0</v>
      </c>
      <c r="J30" s="13"/>
      <c r="K30" s="16">
        <v>8</v>
      </c>
      <c r="L30" s="16">
        <v>75</v>
      </c>
      <c r="M30" s="16">
        <v>17</v>
      </c>
      <c r="N30" s="16">
        <v>0</v>
      </c>
      <c r="O30" s="16">
        <v>0</v>
      </c>
      <c r="P30" s="1"/>
      <c r="Q30" s="16">
        <v>18</v>
      </c>
      <c r="R30" s="16">
        <v>50</v>
      </c>
      <c r="S30" s="16">
        <v>32</v>
      </c>
      <c r="T30" s="16">
        <v>0</v>
      </c>
      <c r="U30" s="16">
        <v>0</v>
      </c>
      <c r="W30" s="16">
        <v>35</v>
      </c>
      <c r="X30" s="16">
        <v>65</v>
      </c>
      <c r="Y30" s="16">
        <v>0</v>
      </c>
      <c r="Z30" s="16">
        <v>0</v>
      </c>
      <c r="AA30" s="16">
        <v>0</v>
      </c>
    </row>
    <row r="31" spans="1:27" customFormat="1" ht="15" hidden="1" x14ac:dyDescent="0.25">
      <c r="A31" s="13" t="s">
        <v>89</v>
      </c>
      <c r="B31" s="13" t="s">
        <v>90</v>
      </c>
      <c r="C31" s="13">
        <v>800</v>
      </c>
      <c r="D31" s="14">
        <v>30</v>
      </c>
      <c r="E31" s="15">
        <v>10</v>
      </c>
      <c r="F31" s="15">
        <v>80</v>
      </c>
      <c r="G31" s="15">
        <v>9</v>
      </c>
      <c r="H31" s="15">
        <v>1</v>
      </c>
      <c r="I31" s="15">
        <v>0</v>
      </c>
      <c r="J31" s="13"/>
      <c r="K31" s="16">
        <v>16</v>
      </c>
      <c r="L31" s="16">
        <v>75</v>
      </c>
      <c r="M31" s="16">
        <v>8</v>
      </c>
      <c r="N31" s="16">
        <v>1</v>
      </c>
      <c r="O31" s="16">
        <v>0</v>
      </c>
      <c r="P31" s="1"/>
      <c r="Q31" s="16">
        <v>0</v>
      </c>
      <c r="R31" s="16">
        <v>100</v>
      </c>
      <c r="S31" s="16">
        <v>0</v>
      </c>
      <c r="T31" s="16">
        <v>0</v>
      </c>
      <c r="U31" s="16">
        <v>0</v>
      </c>
      <c r="W31" s="16">
        <v>0</v>
      </c>
      <c r="X31" s="16">
        <v>75</v>
      </c>
      <c r="Y31" s="16">
        <v>25</v>
      </c>
      <c r="Z31" s="16">
        <v>0</v>
      </c>
      <c r="AA31" s="16">
        <v>0</v>
      </c>
    </row>
    <row r="32" spans="1:27" customFormat="1" ht="15" hidden="1" x14ac:dyDescent="0.25">
      <c r="A32" s="13" t="s">
        <v>91</v>
      </c>
      <c r="B32" s="13" t="s">
        <v>92</v>
      </c>
      <c r="C32" s="13">
        <v>810</v>
      </c>
      <c r="D32" s="14">
        <v>12</v>
      </c>
      <c r="E32" s="15">
        <v>9</v>
      </c>
      <c r="F32" s="15">
        <v>38</v>
      </c>
      <c r="G32" s="15">
        <v>45</v>
      </c>
      <c r="H32" s="15">
        <v>0</v>
      </c>
      <c r="I32" s="15">
        <v>8</v>
      </c>
      <c r="J32" s="13"/>
      <c r="K32" s="16">
        <v>14.3</v>
      </c>
      <c r="L32" s="16">
        <v>45.7</v>
      </c>
      <c r="M32" s="16">
        <v>40</v>
      </c>
      <c r="N32" s="16">
        <v>0</v>
      </c>
      <c r="O32" s="16">
        <v>0</v>
      </c>
      <c r="P32" s="1"/>
      <c r="Q32" s="16">
        <v>0</v>
      </c>
      <c r="R32" s="16">
        <v>30</v>
      </c>
      <c r="S32" s="16">
        <v>30</v>
      </c>
      <c r="T32" s="16">
        <v>0</v>
      </c>
      <c r="U32" s="16">
        <v>40</v>
      </c>
      <c r="W32" s="16">
        <v>0</v>
      </c>
      <c r="X32" s="16">
        <v>10</v>
      </c>
      <c r="Y32" s="16">
        <v>90</v>
      </c>
      <c r="Z32" s="16">
        <v>0</v>
      </c>
      <c r="AA32" s="16">
        <v>0</v>
      </c>
    </row>
    <row r="33" spans="1:27" customFormat="1" ht="15" hidden="1" x14ac:dyDescent="0.25">
      <c r="A33" s="13" t="s">
        <v>33</v>
      </c>
      <c r="B33" s="13" t="s">
        <v>34</v>
      </c>
      <c r="C33" s="13">
        <v>820</v>
      </c>
      <c r="D33" s="14">
        <v>34</v>
      </c>
      <c r="E33" s="15">
        <v>19</v>
      </c>
      <c r="F33" s="15">
        <v>76</v>
      </c>
      <c r="G33" s="15">
        <v>5</v>
      </c>
      <c r="H33" s="15">
        <v>0</v>
      </c>
      <c r="I33" s="15">
        <v>0</v>
      </c>
      <c r="J33" s="13"/>
      <c r="K33" s="16">
        <v>13.6</v>
      </c>
      <c r="L33" s="16">
        <v>82.5</v>
      </c>
      <c r="M33" s="16">
        <v>3.9</v>
      </c>
      <c r="N33" s="16">
        <v>0</v>
      </c>
      <c r="O33" s="16">
        <v>0</v>
      </c>
      <c r="P33" s="1"/>
      <c r="Q33" s="16">
        <v>20</v>
      </c>
      <c r="R33" s="16">
        <v>70</v>
      </c>
      <c r="S33" s="16">
        <v>10</v>
      </c>
      <c r="T33" s="16">
        <v>0</v>
      </c>
      <c r="U33" s="16">
        <v>0</v>
      </c>
      <c r="W33" s="16">
        <v>40</v>
      </c>
      <c r="X33" s="16">
        <v>60</v>
      </c>
      <c r="Y33" s="16">
        <v>0</v>
      </c>
      <c r="Z33" s="16">
        <v>0</v>
      </c>
      <c r="AA33" s="16">
        <v>0</v>
      </c>
    </row>
    <row r="34" spans="1:27" customFormat="1" ht="15" hidden="1" x14ac:dyDescent="0.25">
      <c r="A34" s="13" t="s">
        <v>23</v>
      </c>
      <c r="B34" s="13" t="s">
        <v>24</v>
      </c>
      <c r="C34" s="13">
        <v>840</v>
      </c>
      <c r="D34" s="14">
        <v>11</v>
      </c>
      <c r="E34" s="15">
        <v>0</v>
      </c>
      <c r="F34" s="15">
        <v>58</v>
      </c>
      <c r="G34" s="15">
        <v>31</v>
      </c>
      <c r="H34" s="15">
        <v>9</v>
      </c>
      <c r="I34" s="15">
        <v>2</v>
      </c>
      <c r="J34" s="13"/>
      <c r="K34" s="16">
        <v>0</v>
      </c>
      <c r="L34" s="16">
        <v>79.5</v>
      </c>
      <c r="M34" s="16">
        <v>17.899999999999999</v>
      </c>
      <c r="N34" s="16">
        <v>0</v>
      </c>
      <c r="O34" s="16">
        <v>2.6</v>
      </c>
      <c r="P34" s="1"/>
      <c r="Q34" s="16">
        <v>0</v>
      </c>
      <c r="R34" s="16">
        <v>30</v>
      </c>
      <c r="S34" s="16">
        <v>30</v>
      </c>
      <c r="T34" s="16">
        <v>40</v>
      </c>
      <c r="U34" s="16">
        <v>0</v>
      </c>
      <c r="W34" s="16">
        <v>0</v>
      </c>
      <c r="X34" s="16">
        <v>0</v>
      </c>
      <c r="Y34" s="16">
        <v>90</v>
      </c>
      <c r="Z34" s="16">
        <v>10</v>
      </c>
      <c r="AA34" s="16">
        <v>0</v>
      </c>
    </row>
    <row r="35" spans="1:27" customFormat="1" ht="15" hidden="1" x14ac:dyDescent="0.25">
      <c r="A35" s="13" t="s">
        <v>25</v>
      </c>
      <c r="B35" s="13" t="s">
        <v>26</v>
      </c>
      <c r="C35" s="13">
        <v>1080</v>
      </c>
      <c r="D35" s="14">
        <v>53.7</v>
      </c>
      <c r="E35" s="15">
        <v>41</v>
      </c>
      <c r="F35" s="15">
        <v>54</v>
      </c>
      <c r="G35" s="15">
        <v>5</v>
      </c>
      <c r="H35" s="15">
        <v>0</v>
      </c>
      <c r="I35" s="15">
        <v>0</v>
      </c>
      <c r="J35" s="13"/>
      <c r="K35" s="16">
        <v>30.4</v>
      </c>
      <c r="L35" s="16">
        <v>64.099999999999994</v>
      </c>
      <c r="M35" s="16">
        <v>5.5</v>
      </c>
      <c r="N35" s="16">
        <v>0</v>
      </c>
      <c r="O35" s="16">
        <v>0</v>
      </c>
      <c r="P35" s="1"/>
      <c r="Q35" s="16">
        <v>43.3</v>
      </c>
      <c r="R35" s="16">
        <v>50</v>
      </c>
      <c r="S35" s="16">
        <v>6.7</v>
      </c>
      <c r="T35" s="16">
        <v>0</v>
      </c>
      <c r="U35" s="16">
        <v>0</v>
      </c>
      <c r="W35" s="16">
        <v>85</v>
      </c>
      <c r="X35" s="16">
        <v>15</v>
      </c>
      <c r="Y35" s="16">
        <v>0</v>
      </c>
      <c r="Z35" s="16">
        <v>0</v>
      </c>
      <c r="AA35" s="16">
        <v>0</v>
      </c>
    </row>
    <row r="36" spans="1:27" customFormat="1" ht="15" hidden="1" x14ac:dyDescent="0.25">
      <c r="A36" s="13" t="s">
        <v>93</v>
      </c>
      <c r="B36" s="13" t="s">
        <v>94</v>
      </c>
      <c r="C36" s="13">
        <v>1190</v>
      </c>
      <c r="D36" s="14">
        <v>33.5</v>
      </c>
      <c r="E36" s="15">
        <v>4</v>
      </c>
      <c r="F36" s="15">
        <v>53</v>
      </c>
      <c r="G36" s="15">
        <v>41</v>
      </c>
      <c r="H36" s="15">
        <v>2</v>
      </c>
      <c r="I36" s="15">
        <v>0</v>
      </c>
      <c r="J36" s="13"/>
      <c r="K36" s="16">
        <v>3.8</v>
      </c>
      <c r="L36" s="16">
        <v>56.2</v>
      </c>
      <c r="M36" s="16">
        <v>36.9</v>
      </c>
      <c r="N36" s="16">
        <v>3.1</v>
      </c>
      <c r="O36" s="16">
        <v>0</v>
      </c>
      <c r="P36" s="1"/>
      <c r="Q36" s="16">
        <v>10</v>
      </c>
      <c r="R36" s="16">
        <v>70</v>
      </c>
      <c r="S36" s="16">
        <v>20</v>
      </c>
      <c r="T36" s="16">
        <v>0</v>
      </c>
      <c r="U36" s="16">
        <v>0</v>
      </c>
      <c r="W36" s="16">
        <v>0</v>
      </c>
      <c r="X36" s="16">
        <v>10</v>
      </c>
      <c r="Y36" s="16">
        <v>90</v>
      </c>
      <c r="Z36" s="16">
        <v>0</v>
      </c>
      <c r="AA36" s="16">
        <v>0</v>
      </c>
    </row>
    <row r="37" spans="1:27" customFormat="1" ht="15" hidden="1" x14ac:dyDescent="0.25">
      <c r="A37" s="13" t="s">
        <v>95</v>
      </c>
      <c r="B37" s="13" t="s">
        <v>96</v>
      </c>
      <c r="C37" s="13">
        <v>1250</v>
      </c>
      <c r="D37" s="14">
        <v>21.3</v>
      </c>
      <c r="E37" s="15">
        <v>7</v>
      </c>
      <c r="F37" s="15">
        <v>57</v>
      </c>
      <c r="G37" s="15">
        <v>34</v>
      </c>
      <c r="H37" s="15">
        <v>2</v>
      </c>
      <c r="I37" s="15">
        <v>0</v>
      </c>
      <c r="J37" s="13"/>
      <c r="K37" s="16">
        <v>10.8</v>
      </c>
      <c r="L37" s="16">
        <v>55.4</v>
      </c>
      <c r="M37" s="16">
        <v>30.7</v>
      </c>
      <c r="N37" s="16">
        <v>3.1</v>
      </c>
      <c r="O37" s="16">
        <v>0</v>
      </c>
      <c r="P37" s="1"/>
      <c r="Q37" s="16">
        <v>0</v>
      </c>
      <c r="R37" s="16">
        <v>86.7</v>
      </c>
      <c r="S37" s="16">
        <v>13.3</v>
      </c>
      <c r="T37" s="16">
        <v>0</v>
      </c>
      <c r="U37" s="16">
        <v>0</v>
      </c>
      <c r="W37" s="16">
        <v>0</v>
      </c>
      <c r="X37" s="16">
        <v>25</v>
      </c>
      <c r="Y37" s="16">
        <v>75</v>
      </c>
      <c r="Z37" s="16">
        <v>0</v>
      </c>
      <c r="AA37" s="16">
        <v>0</v>
      </c>
    </row>
    <row r="38" spans="1:27" customFormat="1" ht="15" hidden="1" x14ac:dyDescent="0.25">
      <c r="A38" s="13" t="s">
        <v>97</v>
      </c>
      <c r="B38" s="13" t="s">
        <v>98</v>
      </c>
      <c r="C38" s="13">
        <v>1350</v>
      </c>
      <c r="D38" s="14">
        <v>23</v>
      </c>
      <c r="E38" s="15">
        <v>12</v>
      </c>
      <c r="F38" s="15">
        <v>56</v>
      </c>
      <c r="G38" s="15">
        <v>32</v>
      </c>
      <c r="H38" s="15">
        <v>0</v>
      </c>
      <c r="I38" s="15">
        <v>0</v>
      </c>
      <c r="J38" s="13"/>
      <c r="K38" s="16">
        <v>18.2</v>
      </c>
      <c r="L38" s="16">
        <v>60.6</v>
      </c>
      <c r="M38" s="16">
        <v>21.2</v>
      </c>
      <c r="N38" s="16">
        <v>0</v>
      </c>
      <c r="O38" s="16">
        <v>0</v>
      </c>
      <c r="P38" s="1"/>
      <c r="Q38" s="16">
        <v>0</v>
      </c>
      <c r="R38" s="16">
        <v>36.700000000000003</v>
      </c>
      <c r="S38" s="16">
        <v>63.3</v>
      </c>
      <c r="T38" s="16">
        <v>0</v>
      </c>
      <c r="U38" s="16">
        <v>0</v>
      </c>
      <c r="W38" s="16">
        <v>0</v>
      </c>
      <c r="X38" s="16">
        <v>60</v>
      </c>
      <c r="Y38" s="16">
        <v>40</v>
      </c>
      <c r="Z38" s="16">
        <v>0</v>
      </c>
      <c r="AA38" s="16">
        <v>0</v>
      </c>
    </row>
    <row r="39" spans="1:27" customFormat="1" ht="15" hidden="1" x14ac:dyDescent="0.25">
      <c r="A39" s="13" t="s">
        <v>99</v>
      </c>
      <c r="B39" s="13" t="s">
        <v>100</v>
      </c>
      <c r="C39" s="13">
        <v>1370</v>
      </c>
      <c r="D39" s="14">
        <v>149.1</v>
      </c>
      <c r="E39" s="15">
        <v>27</v>
      </c>
      <c r="F39" s="15">
        <v>62</v>
      </c>
      <c r="G39" s="15">
        <v>11</v>
      </c>
      <c r="H39" s="15">
        <v>0</v>
      </c>
      <c r="I39" s="15">
        <v>0</v>
      </c>
      <c r="J39" s="13"/>
      <c r="K39" s="16">
        <v>9.5</v>
      </c>
      <c r="L39" s="16">
        <v>76.400000000000006</v>
      </c>
      <c r="M39" s="16">
        <v>13.9</v>
      </c>
      <c r="N39" s="16">
        <v>0</v>
      </c>
      <c r="O39" s="16">
        <v>0.2</v>
      </c>
      <c r="P39" s="1"/>
      <c r="Q39" s="16">
        <v>47.5</v>
      </c>
      <c r="R39" s="16">
        <v>42.5</v>
      </c>
      <c r="S39" s="16">
        <v>10</v>
      </c>
      <c r="T39" s="16">
        <v>0</v>
      </c>
      <c r="U39" s="16">
        <v>0</v>
      </c>
      <c r="W39" s="16">
        <v>75</v>
      </c>
      <c r="X39" s="16">
        <v>25</v>
      </c>
      <c r="Y39" s="16">
        <v>0</v>
      </c>
      <c r="Z39" s="16">
        <v>0</v>
      </c>
      <c r="AA39" s="16">
        <v>0</v>
      </c>
    </row>
    <row r="40" spans="1:27" customFormat="1" ht="15" hidden="1" x14ac:dyDescent="0.25">
      <c r="A40" s="13" t="s">
        <v>101</v>
      </c>
      <c r="B40" s="13" t="s">
        <v>102</v>
      </c>
      <c r="C40" s="13">
        <v>1380</v>
      </c>
      <c r="D40" s="14">
        <v>14.4</v>
      </c>
      <c r="E40" s="15">
        <v>25</v>
      </c>
      <c r="F40" s="15">
        <v>59</v>
      </c>
      <c r="G40" s="15">
        <v>16</v>
      </c>
      <c r="H40" s="15">
        <v>0</v>
      </c>
      <c r="I40" s="15">
        <v>0</v>
      </c>
      <c r="J40" s="13"/>
      <c r="K40" s="16">
        <v>26.8</v>
      </c>
      <c r="L40" s="16">
        <v>67.8</v>
      </c>
      <c r="M40" s="16">
        <v>5.4</v>
      </c>
      <c r="N40" s="16">
        <v>0</v>
      </c>
      <c r="O40" s="16">
        <v>0</v>
      </c>
      <c r="P40" s="1"/>
      <c r="Q40" s="16">
        <v>40</v>
      </c>
      <c r="R40" s="16">
        <v>10</v>
      </c>
      <c r="S40" s="16">
        <v>50</v>
      </c>
      <c r="T40" s="16">
        <v>0</v>
      </c>
      <c r="U40" s="16">
        <v>0</v>
      </c>
      <c r="W40" s="16">
        <v>0</v>
      </c>
      <c r="X40" s="16">
        <v>85</v>
      </c>
      <c r="Y40" s="16">
        <v>15</v>
      </c>
      <c r="Z40" s="16">
        <v>0</v>
      </c>
      <c r="AA40" s="16">
        <v>0</v>
      </c>
    </row>
    <row r="41" spans="1:27" customFormat="1" ht="15" hidden="1" x14ac:dyDescent="0.25">
      <c r="A41" s="13" t="s">
        <v>35</v>
      </c>
      <c r="B41" s="13" t="s">
        <v>36</v>
      </c>
      <c r="C41" s="13">
        <v>1410</v>
      </c>
      <c r="D41" s="14">
        <v>93.79</v>
      </c>
      <c r="E41" s="15">
        <v>55</v>
      </c>
      <c r="F41" s="15">
        <v>41</v>
      </c>
      <c r="G41" s="15">
        <v>4</v>
      </c>
      <c r="H41" s="15">
        <v>0</v>
      </c>
      <c r="I41" s="15">
        <v>0</v>
      </c>
      <c r="J41" s="13"/>
      <c r="K41" s="16">
        <v>39.5</v>
      </c>
      <c r="L41" s="16">
        <v>55.4</v>
      </c>
      <c r="M41" s="16">
        <v>4.8</v>
      </c>
      <c r="N41" s="16">
        <v>0</v>
      </c>
      <c r="O41" s="16">
        <v>0.3</v>
      </c>
      <c r="P41" s="1"/>
      <c r="Q41" s="16">
        <v>84</v>
      </c>
      <c r="R41" s="16">
        <v>12</v>
      </c>
      <c r="S41" s="16">
        <v>4</v>
      </c>
      <c r="T41" s="16">
        <v>0</v>
      </c>
      <c r="U41" s="16">
        <v>0</v>
      </c>
      <c r="W41" s="16">
        <v>85</v>
      </c>
      <c r="X41" s="16">
        <v>15</v>
      </c>
      <c r="Y41" s="16">
        <v>0</v>
      </c>
      <c r="Z41" s="16">
        <v>0</v>
      </c>
      <c r="AA41" s="16">
        <v>0</v>
      </c>
    </row>
    <row r="42" spans="1:27" customFormat="1" ht="15" hidden="1" x14ac:dyDescent="0.25">
      <c r="A42" s="13" t="s">
        <v>103</v>
      </c>
      <c r="B42" s="13" t="s">
        <v>104</v>
      </c>
      <c r="C42" s="13">
        <v>1420</v>
      </c>
      <c r="D42" s="14">
        <v>25.9</v>
      </c>
      <c r="E42" s="15">
        <v>3</v>
      </c>
      <c r="F42" s="15">
        <v>54</v>
      </c>
      <c r="G42" s="15">
        <v>39</v>
      </c>
      <c r="H42" s="15">
        <v>4</v>
      </c>
      <c r="I42" s="15">
        <v>0</v>
      </c>
      <c r="J42" s="13"/>
      <c r="K42" s="16">
        <v>4.7</v>
      </c>
      <c r="L42" s="16">
        <v>67.099999999999994</v>
      </c>
      <c r="M42" s="16">
        <v>28.2</v>
      </c>
      <c r="N42" s="16">
        <v>0</v>
      </c>
      <c r="O42" s="16">
        <v>0</v>
      </c>
      <c r="P42" s="1"/>
      <c r="Q42" s="16">
        <v>0</v>
      </c>
      <c r="R42" s="16">
        <v>50</v>
      </c>
      <c r="S42" s="16">
        <v>40</v>
      </c>
      <c r="T42" s="16">
        <v>10</v>
      </c>
      <c r="U42" s="16">
        <v>0</v>
      </c>
      <c r="W42" s="16">
        <v>0</v>
      </c>
      <c r="X42" s="16">
        <v>0</v>
      </c>
      <c r="Y42" s="16">
        <v>85</v>
      </c>
      <c r="Z42" s="16">
        <v>15</v>
      </c>
      <c r="AA42" s="16">
        <v>0</v>
      </c>
    </row>
    <row r="43" spans="1:27" customFormat="1" ht="15" hidden="1" x14ac:dyDescent="0.25">
      <c r="A43" s="13" t="s">
        <v>37</v>
      </c>
      <c r="B43" s="13" t="s">
        <v>38</v>
      </c>
      <c r="C43" s="13">
        <v>1430</v>
      </c>
      <c r="D43" s="14">
        <v>17.2</v>
      </c>
      <c r="E43" s="15">
        <v>8</v>
      </c>
      <c r="F43" s="15">
        <v>58</v>
      </c>
      <c r="G43" s="15">
        <v>32</v>
      </c>
      <c r="H43" s="15">
        <v>2</v>
      </c>
      <c r="I43" s="15">
        <v>0</v>
      </c>
      <c r="J43" s="13"/>
      <c r="K43" s="16">
        <v>11.8</v>
      </c>
      <c r="L43" s="16">
        <v>57.3</v>
      </c>
      <c r="M43" s="16">
        <v>28</v>
      </c>
      <c r="N43" s="16">
        <v>2.9</v>
      </c>
      <c r="O43" s="16">
        <v>0</v>
      </c>
      <c r="P43" s="1"/>
      <c r="Q43" s="16">
        <v>0</v>
      </c>
      <c r="R43" s="16">
        <v>63.3</v>
      </c>
      <c r="S43" s="16">
        <v>36.700000000000003</v>
      </c>
      <c r="T43" s="16">
        <v>0</v>
      </c>
      <c r="U43" s="16">
        <v>0</v>
      </c>
      <c r="W43" s="16">
        <v>0</v>
      </c>
      <c r="X43" s="16">
        <v>55</v>
      </c>
      <c r="Y43" s="16">
        <v>45</v>
      </c>
      <c r="Z43" s="16">
        <v>0</v>
      </c>
      <c r="AA43" s="16">
        <v>0</v>
      </c>
    </row>
    <row r="44" spans="1:27" customFormat="1" ht="15" hidden="1" x14ac:dyDescent="0.25">
      <c r="A44" s="13" t="s">
        <v>39</v>
      </c>
      <c r="B44" s="13" t="s">
        <v>40</v>
      </c>
      <c r="C44" s="13">
        <v>1460</v>
      </c>
      <c r="D44" s="14">
        <v>24.6</v>
      </c>
      <c r="E44" s="15">
        <v>40</v>
      </c>
      <c r="F44" s="15">
        <v>51</v>
      </c>
      <c r="G44" s="15">
        <v>8</v>
      </c>
      <c r="H44" s="15">
        <v>0</v>
      </c>
      <c r="I44" s="15">
        <v>1</v>
      </c>
      <c r="J44" s="13"/>
      <c r="K44" s="16">
        <v>34.6</v>
      </c>
      <c r="L44" s="16">
        <v>55.5</v>
      </c>
      <c r="M44" s="16">
        <v>8.6999999999999993</v>
      </c>
      <c r="N44" s="16">
        <v>0</v>
      </c>
      <c r="O44" s="16">
        <v>1.2</v>
      </c>
      <c r="P44" s="1"/>
      <c r="Q44" s="16">
        <v>63.3</v>
      </c>
      <c r="R44" s="16">
        <v>23.4</v>
      </c>
      <c r="S44" s="16">
        <v>13.3</v>
      </c>
      <c r="T44" s="16">
        <v>0</v>
      </c>
      <c r="U44" s="16">
        <v>0</v>
      </c>
      <c r="W44" s="16">
        <v>30</v>
      </c>
      <c r="X44" s="16">
        <v>70</v>
      </c>
      <c r="Y44" s="16">
        <v>0</v>
      </c>
      <c r="Z44" s="16">
        <v>0</v>
      </c>
      <c r="AA44" s="16">
        <v>0</v>
      </c>
    </row>
    <row r="45" spans="1:27" customFormat="1" ht="15" hidden="1" x14ac:dyDescent="0.25">
      <c r="A45" s="13" t="s">
        <v>27</v>
      </c>
      <c r="B45" s="13" t="s">
        <v>28</v>
      </c>
      <c r="C45" s="13">
        <v>1660</v>
      </c>
      <c r="D45" s="14">
        <v>21.8</v>
      </c>
      <c r="E45" s="15">
        <v>44</v>
      </c>
      <c r="F45" s="15">
        <v>52</v>
      </c>
      <c r="G45" s="15">
        <v>4</v>
      </c>
      <c r="H45" s="15">
        <v>0</v>
      </c>
      <c r="I45" s="15">
        <v>0</v>
      </c>
      <c r="J45" s="13"/>
      <c r="K45" s="16">
        <v>40.9</v>
      </c>
      <c r="L45" s="16">
        <v>57.6</v>
      </c>
      <c r="M45" s="16">
        <v>1.5</v>
      </c>
      <c r="N45" s="16">
        <v>0</v>
      </c>
      <c r="O45" s="16">
        <v>0</v>
      </c>
      <c r="P45" s="1"/>
      <c r="Q45" s="16">
        <v>36.700000000000003</v>
      </c>
      <c r="R45" s="16">
        <v>50</v>
      </c>
      <c r="S45" s="16">
        <v>13.3</v>
      </c>
      <c r="T45" s="16">
        <v>0</v>
      </c>
      <c r="U45" s="16">
        <v>0</v>
      </c>
      <c r="W45" s="16">
        <v>65</v>
      </c>
      <c r="X45" s="16">
        <v>35</v>
      </c>
      <c r="Y45" s="16">
        <v>0</v>
      </c>
      <c r="Z45" s="16">
        <v>0</v>
      </c>
      <c r="AA45" s="16">
        <v>0</v>
      </c>
    </row>
    <row r="46" spans="1:27" customFormat="1" ht="15" hidden="1" x14ac:dyDescent="0.25">
      <c r="A46" s="13" t="s">
        <v>41</v>
      </c>
      <c r="B46" s="13" t="s">
        <v>42</v>
      </c>
      <c r="C46" s="13">
        <v>1680</v>
      </c>
      <c r="D46" s="14">
        <v>192.23</v>
      </c>
      <c r="E46" s="15">
        <v>33</v>
      </c>
      <c r="F46" s="15">
        <v>58</v>
      </c>
      <c r="G46" s="15">
        <v>8</v>
      </c>
      <c r="H46" s="15">
        <v>1</v>
      </c>
      <c r="I46" s="15">
        <v>0</v>
      </c>
      <c r="J46" s="13"/>
      <c r="K46" s="16">
        <v>17.3</v>
      </c>
      <c r="L46" s="16">
        <v>72.5</v>
      </c>
      <c r="M46" s="16">
        <v>9.1</v>
      </c>
      <c r="N46" s="16">
        <v>0.5</v>
      </c>
      <c r="O46" s="16">
        <v>0.6</v>
      </c>
      <c r="P46" s="1"/>
      <c r="Q46" s="16">
        <v>54</v>
      </c>
      <c r="R46" s="16">
        <v>36</v>
      </c>
      <c r="S46" s="16">
        <v>10</v>
      </c>
      <c r="T46" s="16">
        <v>0</v>
      </c>
      <c r="U46" s="16">
        <v>0</v>
      </c>
      <c r="W46" s="16">
        <v>75</v>
      </c>
      <c r="X46" s="16">
        <v>25</v>
      </c>
      <c r="Y46" s="16">
        <v>0</v>
      </c>
      <c r="Z46" s="16">
        <v>0</v>
      </c>
      <c r="AA46" s="16">
        <v>0</v>
      </c>
    </row>
    <row r="47" spans="1:27" customFormat="1" ht="15" hidden="1" x14ac:dyDescent="0.25">
      <c r="A47" s="13" t="s">
        <v>105</v>
      </c>
      <c r="B47" s="13" t="s">
        <v>106</v>
      </c>
      <c r="C47" s="13">
        <v>1690</v>
      </c>
      <c r="D47" s="14">
        <v>8.5</v>
      </c>
      <c r="E47" s="15">
        <v>0</v>
      </c>
      <c r="F47" s="15">
        <v>16</v>
      </c>
      <c r="G47" s="15">
        <v>30</v>
      </c>
      <c r="H47" s="15">
        <v>33</v>
      </c>
      <c r="I47" s="15">
        <v>21</v>
      </c>
      <c r="J47" s="13"/>
      <c r="K47" s="16">
        <v>0</v>
      </c>
      <c r="L47" s="16">
        <v>24.3</v>
      </c>
      <c r="M47" s="16">
        <v>40.6</v>
      </c>
      <c r="N47" s="16">
        <v>27</v>
      </c>
      <c r="O47" s="16">
        <v>8.1</v>
      </c>
      <c r="P47" s="1"/>
      <c r="Q47" s="16">
        <v>0</v>
      </c>
      <c r="R47" s="16">
        <v>0</v>
      </c>
      <c r="S47" s="16">
        <v>0</v>
      </c>
      <c r="T47" s="16">
        <v>20</v>
      </c>
      <c r="U47" s="16">
        <v>80</v>
      </c>
      <c r="W47" s="16">
        <v>0</v>
      </c>
      <c r="X47" s="16">
        <v>0</v>
      </c>
      <c r="Y47" s="16">
        <v>25</v>
      </c>
      <c r="Z47" s="16">
        <v>75</v>
      </c>
      <c r="AA47" s="16">
        <v>0</v>
      </c>
    </row>
    <row r="48" spans="1:27" customFormat="1" ht="15" hidden="1" x14ac:dyDescent="0.25">
      <c r="A48" s="13" t="s">
        <v>107</v>
      </c>
      <c r="B48" s="13" t="s">
        <v>108</v>
      </c>
      <c r="C48" s="13">
        <v>1700</v>
      </c>
      <c r="D48" s="14">
        <v>8.4</v>
      </c>
      <c r="E48" s="15">
        <v>2</v>
      </c>
      <c r="F48" s="15">
        <v>39</v>
      </c>
      <c r="G48" s="15">
        <v>42</v>
      </c>
      <c r="H48" s="15">
        <v>17</v>
      </c>
      <c r="I48" s="15">
        <v>0</v>
      </c>
      <c r="J48" s="13"/>
      <c r="K48" s="16">
        <v>2.6</v>
      </c>
      <c r="L48" s="16">
        <v>47.4</v>
      </c>
      <c r="M48" s="16">
        <v>44.7</v>
      </c>
      <c r="N48" s="16">
        <v>5.3</v>
      </c>
      <c r="O48" s="16">
        <v>0</v>
      </c>
      <c r="P48" s="1"/>
      <c r="Q48" s="16">
        <v>0</v>
      </c>
      <c r="R48" s="16">
        <v>40</v>
      </c>
      <c r="S48" s="16">
        <v>30</v>
      </c>
      <c r="T48" s="16">
        <v>30</v>
      </c>
      <c r="U48" s="16">
        <v>0</v>
      </c>
      <c r="W48" s="16">
        <v>0</v>
      </c>
      <c r="X48" s="16">
        <v>0</v>
      </c>
      <c r="Y48" s="16">
        <v>50</v>
      </c>
      <c r="Z48" s="16">
        <v>50</v>
      </c>
      <c r="AA48" s="16">
        <v>0</v>
      </c>
    </row>
    <row r="49" spans="1:27" customFormat="1" ht="15" hidden="1" x14ac:dyDescent="0.25">
      <c r="A49" s="13" t="s">
        <v>43</v>
      </c>
      <c r="B49" s="13" t="s">
        <v>44</v>
      </c>
      <c r="C49" s="13">
        <v>1740</v>
      </c>
      <c r="D49" s="14">
        <v>54.95</v>
      </c>
      <c r="E49" s="15">
        <v>18</v>
      </c>
      <c r="F49" s="15">
        <v>62</v>
      </c>
      <c r="G49" s="15">
        <v>20</v>
      </c>
      <c r="H49" s="15">
        <v>0</v>
      </c>
      <c r="I49" s="15">
        <v>0</v>
      </c>
      <c r="J49" s="13"/>
      <c r="K49" s="16">
        <v>17.5</v>
      </c>
      <c r="L49" s="16">
        <v>60.7</v>
      </c>
      <c r="M49" s="16">
        <v>21.3</v>
      </c>
      <c r="N49" s="16">
        <v>0</v>
      </c>
      <c r="O49" s="16">
        <v>0.5</v>
      </c>
      <c r="P49" s="1"/>
      <c r="Q49" s="16">
        <v>33.299999999999997</v>
      </c>
      <c r="R49" s="16">
        <v>56.7</v>
      </c>
      <c r="S49" s="16">
        <v>10</v>
      </c>
      <c r="T49" s="16">
        <v>0</v>
      </c>
      <c r="U49" s="16">
        <v>0</v>
      </c>
      <c r="W49" s="16">
        <v>0</v>
      </c>
      <c r="X49" s="16">
        <v>75</v>
      </c>
      <c r="Y49" s="16">
        <v>25</v>
      </c>
      <c r="Z49" s="16">
        <v>0</v>
      </c>
      <c r="AA49" s="16">
        <v>0</v>
      </c>
    </row>
    <row r="50" spans="1:27" customFormat="1" ht="15" hidden="1" x14ac:dyDescent="0.25">
      <c r="A50" s="13" t="s">
        <v>109</v>
      </c>
      <c r="B50" s="13" t="s">
        <v>110</v>
      </c>
      <c r="C50" s="13">
        <v>1750</v>
      </c>
      <c r="D50" s="14">
        <v>14</v>
      </c>
      <c r="E50" s="15">
        <v>11</v>
      </c>
      <c r="F50" s="15">
        <v>75</v>
      </c>
      <c r="G50" s="15">
        <v>14</v>
      </c>
      <c r="H50" s="15">
        <v>0</v>
      </c>
      <c r="I50" s="15">
        <v>0</v>
      </c>
      <c r="J50" s="13"/>
      <c r="K50" s="16">
        <v>10</v>
      </c>
      <c r="L50" s="16">
        <v>78</v>
      </c>
      <c r="M50" s="16">
        <v>12</v>
      </c>
      <c r="N50" s="16">
        <v>0</v>
      </c>
      <c r="O50" s="16">
        <v>0</v>
      </c>
      <c r="P50" s="1"/>
      <c r="Q50" s="16">
        <v>20</v>
      </c>
      <c r="R50" s="16">
        <v>70</v>
      </c>
      <c r="S50" s="16">
        <v>10</v>
      </c>
      <c r="T50" s="16">
        <v>0</v>
      </c>
      <c r="U50" s="16">
        <v>0</v>
      </c>
      <c r="W50" s="16">
        <v>0</v>
      </c>
      <c r="X50" s="16">
        <v>75</v>
      </c>
      <c r="Y50" s="16">
        <v>25</v>
      </c>
      <c r="Z50" s="16">
        <v>0</v>
      </c>
      <c r="AA50" s="16">
        <v>0</v>
      </c>
    </row>
    <row r="51" spans="1:27" customFormat="1" ht="15" hidden="1" x14ac:dyDescent="0.25">
      <c r="A51" s="13" t="s">
        <v>111</v>
      </c>
      <c r="B51" s="13" t="s">
        <v>112</v>
      </c>
      <c r="C51" s="13">
        <v>1760</v>
      </c>
      <c r="D51" s="14">
        <v>13</v>
      </c>
      <c r="E51" s="15">
        <v>4</v>
      </c>
      <c r="F51" s="15">
        <v>55</v>
      </c>
      <c r="G51" s="15">
        <v>41</v>
      </c>
      <c r="H51" s="15">
        <v>0</v>
      </c>
      <c r="I51" s="15">
        <v>0</v>
      </c>
      <c r="J51" s="13"/>
      <c r="K51" s="16">
        <v>6.4</v>
      </c>
      <c r="L51" s="16">
        <v>51</v>
      </c>
      <c r="M51" s="16">
        <v>42.6</v>
      </c>
      <c r="N51" s="16">
        <v>0</v>
      </c>
      <c r="O51" s="16">
        <v>0</v>
      </c>
      <c r="P51" s="1"/>
      <c r="Q51" s="16">
        <v>0</v>
      </c>
      <c r="R51" s="16">
        <v>90</v>
      </c>
      <c r="S51" s="16">
        <v>10</v>
      </c>
      <c r="T51" s="16">
        <v>0</v>
      </c>
      <c r="U51" s="16">
        <v>0</v>
      </c>
      <c r="W51" s="16">
        <v>0</v>
      </c>
      <c r="X51" s="16">
        <v>25</v>
      </c>
      <c r="Y51" s="16">
        <v>75</v>
      </c>
      <c r="Z51" s="16">
        <v>0</v>
      </c>
      <c r="AA51" s="16">
        <v>0</v>
      </c>
    </row>
    <row r="52" spans="1:27" customFormat="1" ht="15" hidden="1" x14ac:dyDescent="0.25">
      <c r="A52" s="13" t="s">
        <v>113</v>
      </c>
      <c r="B52" s="13" t="s">
        <v>114</v>
      </c>
      <c r="C52" s="13">
        <v>1780</v>
      </c>
      <c r="D52" s="14">
        <v>94.75</v>
      </c>
      <c r="E52" s="15">
        <v>32</v>
      </c>
      <c r="F52" s="15">
        <v>58</v>
      </c>
      <c r="G52" s="15">
        <v>10</v>
      </c>
      <c r="H52" s="15">
        <v>0</v>
      </c>
      <c r="I52" s="15">
        <v>0</v>
      </c>
      <c r="J52" s="13"/>
      <c r="K52" s="16">
        <v>15.4</v>
      </c>
      <c r="L52" s="16">
        <v>70.400000000000006</v>
      </c>
      <c r="M52" s="16">
        <v>13.9</v>
      </c>
      <c r="N52" s="16">
        <v>0</v>
      </c>
      <c r="O52" s="16">
        <v>0.3</v>
      </c>
      <c r="P52" s="1"/>
      <c r="Q52" s="16">
        <v>52</v>
      </c>
      <c r="R52" s="16">
        <v>44</v>
      </c>
      <c r="S52" s="16">
        <v>4</v>
      </c>
      <c r="T52" s="16">
        <v>0</v>
      </c>
      <c r="U52" s="16">
        <v>0</v>
      </c>
      <c r="W52" s="16">
        <v>75</v>
      </c>
      <c r="X52" s="16">
        <v>25</v>
      </c>
      <c r="Y52" s="16">
        <v>0</v>
      </c>
      <c r="Z52" s="16">
        <v>0</v>
      </c>
      <c r="AA52" s="16">
        <v>0</v>
      </c>
    </row>
    <row r="53" spans="1:27" customFormat="1" ht="15" hidden="1" x14ac:dyDescent="0.25">
      <c r="A53" s="13" t="s">
        <v>115</v>
      </c>
      <c r="B53" s="13" t="s">
        <v>116</v>
      </c>
      <c r="C53" s="13">
        <v>1800</v>
      </c>
      <c r="D53" s="14">
        <v>14</v>
      </c>
      <c r="E53" s="15">
        <v>10</v>
      </c>
      <c r="F53" s="15">
        <v>65</v>
      </c>
      <c r="G53" s="15">
        <v>25</v>
      </c>
      <c r="H53" s="15">
        <v>0</v>
      </c>
      <c r="I53" s="15">
        <v>0</v>
      </c>
      <c r="J53" s="13"/>
      <c r="K53" s="16">
        <v>15.7</v>
      </c>
      <c r="L53" s="16">
        <v>78.400000000000006</v>
      </c>
      <c r="M53" s="16">
        <v>5.9</v>
      </c>
      <c r="N53" s="16">
        <v>0</v>
      </c>
      <c r="O53" s="16">
        <v>0</v>
      </c>
      <c r="P53" s="1"/>
      <c r="Q53" s="16">
        <v>0</v>
      </c>
      <c r="R53" s="16">
        <v>30</v>
      </c>
      <c r="S53" s="16">
        <v>70</v>
      </c>
      <c r="T53" s="16">
        <v>0</v>
      </c>
      <c r="U53" s="16">
        <v>0</v>
      </c>
      <c r="W53" s="16">
        <v>0</v>
      </c>
      <c r="X53" s="16">
        <v>50</v>
      </c>
      <c r="Y53" s="16">
        <v>50</v>
      </c>
      <c r="Z53" s="16">
        <v>0</v>
      </c>
      <c r="AA53" s="16">
        <v>0</v>
      </c>
    </row>
    <row r="54" spans="1:27" customFormat="1" ht="15" hidden="1" x14ac:dyDescent="0.25">
      <c r="A54" s="13" t="s">
        <v>117</v>
      </c>
      <c r="B54" s="13" t="s">
        <v>118</v>
      </c>
      <c r="C54" s="13">
        <v>6670</v>
      </c>
      <c r="D54" s="14">
        <v>38.6</v>
      </c>
      <c r="E54" s="15">
        <v>12</v>
      </c>
      <c r="F54" s="15">
        <v>70</v>
      </c>
      <c r="G54" s="15">
        <v>18</v>
      </c>
      <c r="H54" s="15">
        <v>0</v>
      </c>
      <c r="I54" s="15">
        <v>0</v>
      </c>
      <c r="J54" s="13"/>
      <c r="K54" s="16">
        <v>10.9</v>
      </c>
      <c r="L54" s="16">
        <v>73.7</v>
      </c>
      <c r="M54" s="16">
        <v>15.4</v>
      </c>
      <c r="N54" s="16">
        <v>0</v>
      </c>
      <c r="O54" s="16">
        <v>0</v>
      </c>
      <c r="P54" s="1"/>
      <c r="Q54" s="16">
        <v>24</v>
      </c>
      <c r="R54" s="16">
        <v>58</v>
      </c>
      <c r="S54" s="16">
        <v>18</v>
      </c>
      <c r="T54" s="16">
        <v>0</v>
      </c>
      <c r="U54" s="16">
        <v>0</v>
      </c>
      <c r="W54" s="16">
        <v>0</v>
      </c>
      <c r="X54" s="16">
        <v>70</v>
      </c>
      <c r="Y54" s="16">
        <v>30</v>
      </c>
      <c r="Z54" s="16">
        <v>0</v>
      </c>
      <c r="AA54" s="16">
        <v>0</v>
      </c>
    </row>
    <row r="55" spans="1:27" customFormat="1" ht="15" hidden="1" x14ac:dyDescent="0.25">
      <c r="A55" s="13" t="s">
        <v>119</v>
      </c>
      <c r="B55" s="13" t="s">
        <v>120</v>
      </c>
      <c r="C55" s="13">
        <v>6680</v>
      </c>
      <c r="D55" s="14">
        <v>14.2</v>
      </c>
      <c r="E55" s="15">
        <v>3</v>
      </c>
      <c r="F55" s="15">
        <v>20</v>
      </c>
      <c r="G55" s="15">
        <v>60</v>
      </c>
      <c r="H55" s="15">
        <v>16</v>
      </c>
      <c r="I55" s="15">
        <v>1</v>
      </c>
      <c r="J55" s="13"/>
      <c r="K55" s="16">
        <v>4.3</v>
      </c>
      <c r="L55" s="16">
        <v>30.5</v>
      </c>
      <c r="M55" s="16">
        <v>60.9</v>
      </c>
      <c r="N55" s="16">
        <v>2.1</v>
      </c>
      <c r="O55" s="16">
        <v>2.2000000000000002</v>
      </c>
      <c r="P55" s="1"/>
      <c r="Q55" s="16">
        <v>0</v>
      </c>
      <c r="R55" s="16">
        <v>0</v>
      </c>
      <c r="S55" s="16">
        <v>40</v>
      </c>
      <c r="T55" s="16">
        <v>60</v>
      </c>
      <c r="U55" s="16">
        <v>0</v>
      </c>
      <c r="W55" s="16">
        <v>0</v>
      </c>
      <c r="X55" s="16">
        <v>0</v>
      </c>
      <c r="Y55" s="16">
        <v>85</v>
      </c>
      <c r="Z55" s="16">
        <v>15</v>
      </c>
      <c r="AA55" s="16">
        <v>0</v>
      </c>
    </row>
    <row r="56" spans="1:27" customFormat="1" ht="15" hidden="1" x14ac:dyDescent="0.25">
      <c r="A56" s="13" t="s">
        <v>47</v>
      </c>
      <c r="B56" s="13" t="s">
        <v>48</v>
      </c>
      <c r="C56" s="13">
        <v>6720</v>
      </c>
      <c r="D56" s="14">
        <v>18.75</v>
      </c>
      <c r="E56" s="15">
        <v>38</v>
      </c>
      <c r="F56" s="15">
        <v>55</v>
      </c>
      <c r="G56" s="15">
        <v>7</v>
      </c>
      <c r="H56" s="15">
        <v>0</v>
      </c>
      <c r="I56" s="15">
        <v>0</v>
      </c>
      <c r="J56" s="13"/>
      <c r="K56" s="16">
        <v>32.799999999999997</v>
      </c>
      <c r="L56" s="16">
        <v>60.6</v>
      </c>
      <c r="M56" s="16">
        <v>6.6</v>
      </c>
      <c r="N56" s="16">
        <v>0</v>
      </c>
      <c r="O56" s="16">
        <v>0</v>
      </c>
      <c r="P56" s="1"/>
      <c r="Q56" s="16">
        <v>53.3</v>
      </c>
      <c r="R56" s="16">
        <v>33.4</v>
      </c>
      <c r="S56" s="16">
        <v>13.3</v>
      </c>
      <c r="T56" s="16">
        <v>0</v>
      </c>
      <c r="U56" s="16">
        <v>0</v>
      </c>
      <c r="W56" s="16">
        <v>40</v>
      </c>
      <c r="X56" s="16">
        <v>60</v>
      </c>
      <c r="Y56" s="16">
        <v>0</v>
      </c>
      <c r="Z56" s="16">
        <v>0</v>
      </c>
      <c r="AA56" s="16">
        <v>0</v>
      </c>
    </row>
    <row r="57" spans="1:27" customFormat="1" ht="15" hidden="1" x14ac:dyDescent="0.25">
      <c r="A57" s="13" t="s">
        <v>121</v>
      </c>
      <c r="B57" s="13" t="s">
        <v>134</v>
      </c>
      <c r="C57" s="13">
        <v>6730</v>
      </c>
      <c r="D57" s="14">
        <v>91.8</v>
      </c>
      <c r="E57" s="15">
        <v>36</v>
      </c>
      <c r="F57" s="15">
        <v>58</v>
      </c>
      <c r="G57" s="15">
        <v>6</v>
      </c>
      <c r="H57" s="15">
        <v>0</v>
      </c>
      <c r="I57" s="15">
        <v>0</v>
      </c>
      <c r="J57" s="13"/>
      <c r="K57" s="16">
        <v>21</v>
      </c>
      <c r="L57" s="16">
        <v>70</v>
      </c>
      <c r="M57" s="16">
        <v>8.4</v>
      </c>
      <c r="N57" s="16">
        <v>0.3</v>
      </c>
      <c r="O57" s="16">
        <v>0.3</v>
      </c>
      <c r="P57" s="1"/>
      <c r="Q57" s="16">
        <v>60</v>
      </c>
      <c r="R57" s="16">
        <v>38.1</v>
      </c>
      <c r="S57" s="16">
        <v>1.9</v>
      </c>
      <c r="T57" s="16">
        <v>0</v>
      </c>
      <c r="U57" s="16">
        <v>0</v>
      </c>
      <c r="W57" s="16">
        <v>70</v>
      </c>
      <c r="X57" s="16">
        <v>30</v>
      </c>
      <c r="Y57" s="16">
        <v>0</v>
      </c>
      <c r="Z57" s="16">
        <v>0</v>
      </c>
      <c r="AA57" s="16">
        <v>0</v>
      </c>
    </row>
    <row r="58" spans="1:27" customFormat="1" ht="15" hidden="1" x14ac:dyDescent="0.25">
      <c r="A58" s="13" t="s">
        <v>122</v>
      </c>
      <c r="B58" s="13" t="s">
        <v>123</v>
      </c>
      <c r="C58" s="13">
        <v>6760</v>
      </c>
      <c r="D58" s="14">
        <v>84</v>
      </c>
      <c r="E58" s="15">
        <v>30</v>
      </c>
      <c r="F58" s="15">
        <v>65</v>
      </c>
      <c r="G58" s="15">
        <v>5</v>
      </c>
      <c r="H58" s="15">
        <v>0</v>
      </c>
      <c r="I58" s="15">
        <v>0</v>
      </c>
      <c r="J58" s="13"/>
      <c r="K58" s="16">
        <v>22.5</v>
      </c>
      <c r="L58" s="16">
        <v>73.3</v>
      </c>
      <c r="M58" s="16">
        <v>3.8</v>
      </c>
      <c r="N58" s="16">
        <v>0.4</v>
      </c>
      <c r="O58" s="16">
        <v>0</v>
      </c>
      <c r="P58" s="1"/>
      <c r="Q58" s="16">
        <v>51.1</v>
      </c>
      <c r="R58" s="16">
        <v>40</v>
      </c>
      <c r="S58" s="16">
        <v>8.9</v>
      </c>
      <c r="T58" s="16">
        <v>0</v>
      </c>
      <c r="U58" s="16">
        <v>0</v>
      </c>
      <c r="W58" s="16">
        <v>35</v>
      </c>
      <c r="X58" s="16">
        <v>65</v>
      </c>
      <c r="Y58" s="16">
        <v>0</v>
      </c>
      <c r="Z58" s="16">
        <v>0</v>
      </c>
      <c r="AA58" s="16">
        <v>0</v>
      </c>
    </row>
    <row r="59" spans="1:27" customFormat="1" ht="15" hidden="1" x14ac:dyDescent="0.25">
      <c r="A59" s="13" t="s">
        <v>124</v>
      </c>
      <c r="B59" s="13" t="s">
        <v>125</v>
      </c>
      <c r="C59" s="13">
        <v>6780</v>
      </c>
      <c r="D59" s="14">
        <v>21</v>
      </c>
      <c r="E59" s="15">
        <v>3</v>
      </c>
      <c r="F59" s="15">
        <v>35</v>
      </c>
      <c r="G59" s="15">
        <v>61</v>
      </c>
      <c r="H59" s="15">
        <v>1</v>
      </c>
      <c r="I59" s="15">
        <v>0</v>
      </c>
      <c r="J59" s="13"/>
      <c r="K59" s="16">
        <v>3.9</v>
      </c>
      <c r="L59" s="16">
        <v>44.8</v>
      </c>
      <c r="M59" s="16">
        <v>50</v>
      </c>
      <c r="N59" s="16">
        <v>1.3</v>
      </c>
      <c r="O59" s="16">
        <v>0</v>
      </c>
      <c r="P59" s="1"/>
      <c r="Q59" s="16">
        <v>0</v>
      </c>
      <c r="R59" s="16">
        <v>13.3</v>
      </c>
      <c r="S59" s="16">
        <v>86.7</v>
      </c>
      <c r="T59" s="16">
        <v>0</v>
      </c>
      <c r="U59" s="16">
        <v>0</v>
      </c>
      <c r="W59" s="16">
        <v>0</v>
      </c>
      <c r="X59" s="16">
        <v>25</v>
      </c>
      <c r="Y59" s="16">
        <v>75</v>
      </c>
      <c r="Z59" s="16">
        <v>0</v>
      </c>
      <c r="AA59" s="16">
        <v>0</v>
      </c>
    </row>
    <row r="60" spans="1:27" customFormat="1" ht="15" hidden="1" x14ac:dyDescent="0.25">
      <c r="A60" s="13" t="s">
        <v>126</v>
      </c>
      <c r="B60" s="13" t="s">
        <v>135</v>
      </c>
      <c r="C60" s="13">
        <v>6800</v>
      </c>
      <c r="D60" s="14">
        <v>108.84</v>
      </c>
      <c r="E60" s="15">
        <v>36</v>
      </c>
      <c r="F60" s="15">
        <v>58</v>
      </c>
      <c r="G60" s="15">
        <v>6</v>
      </c>
      <c r="H60" s="15">
        <v>0</v>
      </c>
      <c r="I60" s="15">
        <v>0</v>
      </c>
      <c r="J60" s="13"/>
      <c r="K60" s="16">
        <v>21</v>
      </c>
      <c r="L60" s="16">
        <v>70</v>
      </c>
      <c r="M60" s="16">
        <v>8.4</v>
      </c>
      <c r="N60" s="16">
        <v>0.3</v>
      </c>
      <c r="O60" s="16">
        <v>0.3</v>
      </c>
      <c r="P60" s="1"/>
      <c r="Q60" s="16">
        <v>60</v>
      </c>
      <c r="R60" s="16">
        <v>38.1</v>
      </c>
      <c r="S60" s="16">
        <v>1.9</v>
      </c>
      <c r="T60" s="16">
        <v>0</v>
      </c>
      <c r="U60" s="16">
        <v>0</v>
      </c>
      <c r="W60" s="16">
        <v>70</v>
      </c>
      <c r="X60" s="16">
        <v>30</v>
      </c>
      <c r="Y60" s="16">
        <v>0</v>
      </c>
      <c r="Z60" s="16">
        <v>0</v>
      </c>
      <c r="AA60" s="16">
        <v>0</v>
      </c>
    </row>
    <row r="61" spans="1:27" customFormat="1" ht="15" hidden="1" x14ac:dyDescent="0.25">
      <c r="A61" s="13" t="s">
        <v>127</v>
      </c>
      <c r="B61" s="13" t="s">
        <v>128</v>
      </c>
      <c r="C61" s="13">
        <v>6830</v>
      </c>
      <c r="D61" s="14">
        <v>14</v>
      </c>
      <c r="E61" s="15">
        <v>6</v>
      </c>
      <c r="F61" s="15">
        <v>46</v>
      </c>
      <c r="G61" s="15">
        <v>48</v>
      </c>
      <c r="H61" s="15">
        <v>0</v>
      </c>
      <c r="I61" s="15">
        <v>0</v>
      </c>
      <c r="J61" s="13"/>
      <c r="K61" s="16">
        <v>8.5</v>
      </c>
      <c r="L61" s="16">
        <v>42.6</v>
      </c>
      <c r="M61" s="16">
        <v>48.9</v>
      </c>
      <c r="N61" s="16">
        <v>0</v>
      </c>
      <c r="O61" s="16">
        <v>0</v>
      </c>
      <c r="P61" s="1"/>
      <c r="Q61" s="16">
        <v>0</v>
      </c>
      <c r="R61" s="16">
        <v>70</v>
      </c>
      <c r="S61" s="16">
        <v>30</v>
      </c>
      <c r="T61" s="16">
        <v>0</v>
      </c>
      <c r="U61" s="16">
        <v>0</v>
      </c>
      <c r="W61" s="16">
        <v>0</v>
      </c>
      <c r="X61" s="16">
        <v>30</v>
      </c>
      <c r="Y61" s="16">
        <v>70</v>
      </c>
      <c r="Z61" s="16">
        <v>0</v>
      </c>
      <c r="AA61" s="16">
        <v>0</v>
      </c>
    </row>
    <row r="62" spans="1:27" customFormat="1" ht="15" hidden="1" x14ac:dyDescent="0.25">
      <c r="A62" s="13" t="s">
        <v>45</v>
      </c>
      <c r="B62" s="13" t="s">
        <v>46</v>
      </c>
      <c r="C62" s="13">
        <v>6910</v>
      </c>
      <c r="D62" s="14">
        <v>13</v>
      </c>
      <c r="E62" s="15">
        <v>7</v>
      </c>
      <c r="F62" s="15">
        <v>39</v>
      </c>
      <c r="G62" s="15">
        <v>49</v>
      </c>
      <c r="H62" s="15">
        <v>5</v>
      </c>
      <c r="I62" s="15">
        <v>0</v>
      </c>
      <c r="J62" s="13"/>
      <c r="K62" s="16">
        <v>5.3</v>
      </c>
      <c r="L62" s="16">
        <v>47.3</v>
      </c>
      <c r="M62" s="16">
        <v>47.4</v>
      </c>
      <c r="N62" s="16">
        <v>0</v>
      </c>
      <c r="O62" s="16">
        <v>0</v>
      </c>
      <c r="P62" s="1"/>
      <c r="Q62" s="16">
        <v>20</v>
      </c>
      <c r="R62" s="16">
        <v>40</v>
      </c>
      <c r="S62" s="16">
        <v>20</v>
      </c>
      <c r="T62" s="16">
        <v>20</v>
      </c>
      <c r="U62" s="16">
        <v>0</v>
      </c>
      <c r="W62" s="16">
        <v>0</v>
      </c>
      <c r="X62" s="16">
        <v>0</v>
      </c>
      <c r="Y62" s="16">
        <v>90</v>
      </c>
      <c r="Z62" s="16">
        <v>10</v>
      </c>
      <c r="AA62" s="16">
        <v>0</v>
      </c>
    </row>
    <row r="63" spans="1:27" customFormat="1" ht="15" hidden="1" x14ac:dyDescent="0.25">
      <c r="A63" s="13" t="s">
        <v>49</v>
      </c>
      <c r="B63" s="13" t="s">
        <v>50</v>
      </c>
      <c r="C63" s="13">
        <v>7080</v>
      </c>
      <c r="D63" s="14">
        <v>33.799999999999997</v>
      </c>
      <c r="E63" s="15">
        <v>36</v>
      </c>
      <c r="F63" s="15">
        <v>61</v>
      </c>
      <c r="G63" s="15">
        <v>2</v>
      </c>
      <c r="H63" s="15">
        <v>0</v>
      </c>
      <c r="I63" s="15">
        <v>1</v>
      </c>
      <c r="J63" s="13"/>
      <c r="K63" s="16">
        <v>18.8</v>
      </c>
      <c r="L63" s="16">
        <v>76.7</v>
      </c>
      <c r="M63" s="16">
        <v>3.6</v>
      </c>
      <c r="N63" s="16">
        <v>0</v>
      </c>
      <c r="O63" s="16">
        <v>0.9</v>
      </c>
      <c r="P63" s="1"/>
      <c r="Q63" s="16">
        <v>80</v>
      </c>
      <c r="R63" s="16">
        <v>20</v>
      </c>
      <c r="S63" s="16">
        <v>0</v>
      </c>
      <c r="T63" s="16">
        <v>0</v>
      </c>
      <c r="U63" s="16">
        <v>0</v>
      </c>
      <c r="W63" s="16">
        <v>55</v>
      </c>
      <c r="X63" s="16">
        <v>45</v>
      </c>
      <c r="Y63" s="16">
        <v>0</v>
      </c>
      <c r="Z63" s="16">
        <v>0</v>
      </c>
      <c r="AA63" s="16">
        <v>0</v>
      </c>
    </row>
    <row r="64" spans="1:27" customFormat="1" ht="15" hidden="1" x14ac:dyDescent="0.25">
      <c r="A64" s="13" t="s">
        <v>129</v>
      </c>
      <c r="B64" s="13" t="s">
        <v>3</v>
      </c>
      <c r="C64" s="13">
        <v>7145</v>
      </c>
      <c r="D64" s="14">
        <v>14.5</v>
      </c>
      <c r="E64" s="15">
        <v>1</v>
      </c>
      <c r="F64" s="15">
        <v>55</v>
      </c>
      <c r="G64" s="15">
        <v>35</v>
      </c>
      <c r="H64" s="15">
        <v>8</v>
      </c>
      <c r="I64" s="15">
        <v>1</v>
      </c>
      <c r="J64" s="13"/>
      <c r="K64" s="16">
        <v>1.9</v>
      </c>
      <c r="L64" s="16">
        <v>75.5</v>
      </c>
      <c r="M64" s="16">
        <v>20.7</v>
      </c>
      <c r="N64" s="16">
        <v>0</v>
      </c>
      <c r="O64" s="16">
        <v>1.9</v>
      </c>
      <c r="P64" s="1"/>
      <c r="Q64" s="16">
        <v>0</v>
      </c>
      <c r="R64" s="16">
        <v>0</v>
      </c>
      <c r="S64" s="16">
        <v>60</v>
      </c>
      <c r="T64" s="16">
        <v>40</v>
      </c>
      <c r="U64" s="16">
        <v>0</v>
      </c>
      <c r="W64" s="16">
        <v>0</v>
      </c>
      <c r="X64" s="16">
        <v>40</v>
      </c>
      <c r="Y64" s="16">
        <v>60</v>
      </c>
      <c r="Z64" s="16">
        <v>0</v>
      </c>
      <c r="AA64" s="16">
        <v>0</v>
      </c>
    </row>
    <row r="65" spans="1:27" customFormat="1" ht="15" hidden="1" x14ac:dyDescent="0.25">
      <c r="A65" s="13" t="s">
        <v>130</v>
      </c>
      <c r="B65" s="13" t="s">
        <v>131</v>
      </c>
      <c r="C65" s="13">
        <v>7150</v>
      </c>
      <c r="D65" s="14">
        <v>74.83</v>
      </c>
      <c r="E65" s="15">
        <v>35</v>
      </c>
      <c r="F65" s="15">
        <v>59</v>
      </c>
      <c r="G65" s="15">
        <v>6</v>
      </c>
      <c r="H65" s="15">
        <v>0</v>
      </c>
      <c r="I65" s="15">
        <v>0</v>
      </c>
      <c r="J65" s="13"/>
      <c r="K65" s="16">
        <v>16</v>
      </c>
      <c r="L65" s="16">
        <v>74.2</v>
      </c>
      <c r="M65" s="16">
        <v>9.1</v>
      </c>
      <c r="N65" s="16">
        <v>0</v>
      </c>
      <c r="O65" s="16">
        <v>0.7</v>
      </c>
      <c r="P65" s="1"/>
      <c r="Q65" s="16">
        <v>55</v>
      </c>
      <c r="R65" s="16">
        <v>45</v>
      </c>
      <c r="S65" s="16">
        <v>0</v>
      </c>
      <c r="T65" s="16">
        <v>0</v>
      </c>
      <c r="U65" s="16">
        <v>0</v>
      </c>
      <c r="W65" s="16">
        <v>90</v>
      </c>
      <c r="X65" s="16">
        <v>10</v>
      </c>
      <c r="Y65" s="16">
        <v>0</v>
      </c>
      <c r="Z65" s="16">
        <v>0</v>
      </c>
      <c r="AA65" s="16">
        <v>0</v>
      </c>
    </row>
    <row r="66" spans="1:27" customFormat="1" ht="15" hidden="1" x14ac:dyDescent="0.25">
      <c r="A66" s="13" t="s">
        <v>132</v>
      </c>
      <c r="B66" s="13" t="s">
        <v>133</v>
      </c>
      <c r="C66" s="13">
        <v>7205</v>
      </c>
      <c r="D66" s="14">
        <v>5</v>
      </c>
      <c r="E66" s="15">
        <v>0</v>
      </c>
      <c r="F66" s="15">
        <v>3</v>
      </c>
      <c r="G66" s="15">
        <v>69</v>
      </c>
      <c r="H66" s="15">
        <v>28</v>
      </c>
      <c r="I66" s="15">
        <v>0</v>
      </c>
      <c r="J66" s="13"/>
      <c r="K66" s="16">
        <v>0</v>
      </c>
      <c r="L66" s="16">
        <v>5.3</v>
      </c>
      <c r="M66" s="16">
        <v>89.4</v>
      </c>
      <c r="N66" s="16">
        <v>5.3</v>
      </c>
      <c r="O66" s="16">
        <v>0</v>
      </c>
      <c r="P66" s="1"/>
      <c r="Q66" s="16">
        <v>0</v>
      </c>
      <c r="R66" s="16">
        <v>0</v>
      </c>
      <c r="S66" s="16">
        <v>40</v>
      </c>
      <c r="T66" s="16">
        <v>60</v>
      </c>
      <c r="U66" s="16">
        <v>0</v>
      </c>
      <c r="W66" s="16">
        <v>0</v>
      </c>
      <c r="X66" s="16">
        <v>0</v>
      </c>
      <c r="Y66" s="16">
        <v>15</v>
      </c>
      <c r="Z66" s="16">
        <v>85</v>
      </c>
      <c r="AA66" s="16">
        <v>0</v>
      </c>
    </row>
    <row r="67" spans="1:27" hidden="1" x14ac:dyDescent="0.2"/>
    <row r="68" spans="1:27" x14ac:dyDescent="0.2">
      <c r="E68" s="27" t="s">
        <v>4</v>
      </c>
      <c r="F68" s="27"/>
      <c r="G68" s="27"/>
      <c r="H68" s="27"/>
      <c r="I68" s="27"/>
    </row>
    <row r="69" spans="1:27" x14ac:dyDescent="0.2">
      <c r="D69" s="18"/>
      <c r="E69" s="19" t="s">
        <v>138</v>
      </c>
      <c r="F69" s="19" t="s">
        <v>139</v>
      </c>
      <c r="G69" s="19" t="s">
        <v>140</v>
      </c>
      <c r="H69" s="19" t="s">
        <v>141</v>
      </c>
      <c r="I69" s="19" t="s">
        <v>142</v>
      </c>
    </row>
    <row r="70" spans="1:27" x14ac:dyDescent="0.2">
      <c r="D70" s="18" t="s">
        <v>143</v>
      </c>
      <c r="E70" s="20">
        <f>MAX(E5:E66)</f>
        <v>55</v>
      </c>
      <c r="F70" s="20">
        <f t="shared" ref="F70:I70" si="0">MAX(F5:F66)</f>
        <v>80</v>
      </c>
      <c r="G70" s="20">
        <f t="shared" si="0"/>
        <v>69</v>
      </c>
      <c r="H70" s="20">
        <f t="shared" si="0"/>
        <v>41</v>
      </c>
      <c r="I70" s="20">
        <f t="shared" si="0"/>
        <v>21</v>
      </c>
    </row>
    <row r="71" spans="1:27" x14ac:dyDescent="0.2">
      <c r="D71" s="18" t="s">
        <v>144</v>
      </c>
      <c r="E71" s="21">
        <f>MIN(E5:E66)</f>
        <v>0</v>
      </c>
      <c r="F71" s="21">
        <f t="shared" ref="F71:I71" si="1">MIN(F5:F66)</f>
        <v>3</v>
      </c>
      <c r="G71" s="21">
        <f t="shared" si="1"/>
        <v>1</v>
      </c>
      <c r="H71" s="21">
        <f t="shared" si="1"/>
        <v>0</v>
      </c>
      <c r="I71" s="21">
        <f t="shared" si="1"/>
        <v>0</v>
      </c>
    </row>
    <row r="72" spans="1:27" x14ac:dyDescent="0.2">
      <c r="D72" s="18" t="s">
        <v>145</v>
      </c>
      <c r="E72" s="22">
        <f>E4</f>
        <v>26</v>
      </c>
      <c r="F72" s="22">
        <f t="shared" ref="F72:I72" si="2">F4</f>
        <v>56</v>
      </c>
      <c r="G72" s="22">
        <f t="shared" si="2"/>
        <v>16</v>
      </c>
      <c r="H72" s="22">
        <f t="shared" si="2"/>
        <v>2</v>
      </c>
      <c r="I72" s="22">
        <f t="shared" si="2"/>
        <v>0</v>
      </c>
    </row>
    <row r="73" spans="1:27" x14ac:dyDescent="0.2">
      <c r="D73" s="18" t="s">
        <v>146</v>
      </c>
      <c r="E73" s="21">
        <f>MEDIAN(E5:E66)</f>
        <v>10.5</v>
      </c>
      <c r="F73" s="21">
        <f t="shared" ref="F73:I73" si="3">MEDIAN(F5:F66)</f>
        <v>56.5</v>
      </c>
      <c r="G73" s="21">
        <f t="shared" si="3"/>
        <v>24</v>
      </c>
      <c r="H73" s="21">
        <f t="shared" si="3"/>
        <v>0</v>
      </c>
      <c r="I73" s="21">
        <f t="shared" si="3"/>
        <v>0</v>
      </c>
    </row>
    <row r="74" spans="1:27" x14ac:dyDescent="0.2">
      <c r="D74" s="18" t="s">
        <v>147</v>
      </c>
      <c r="E74" s="23">
        <f>PERCENTILE(E5:E66, 0.25)</f>
        <v>3.25</v>
      </c>
      <c r="F74" s="23">
        <f t="shared" ref="F74:I74" si="4">PERCENTILE(F5:F66, 0.25)</f>
        <v>43</v>
      </c>
      <c r="G74" s="23">
        <f t="shared" si="4"/>
        <v>8</v>
      </c>
      <c r="H74" s="23">
        <f t="shared" si="4"/>
        <v>0</v>
      </c>
      <c r="I74" s="23">
        <f t="shared" si="4"/>
        <v>0</v>
      </c>
    </row>
    <row r="75" spans="1:27" x14ac:dyDescent="0.2">
      <c r="D75" s="18" t="s">
        <v>148</v>
      </c>
      <c r="E75" s="21">
        <f>PERCENTILE(E5:E66, 0.75)</f>
        <v>29.25</v>
      </c>
      <c r="F75" s="21">
        <f t="shared" ref="F75:I75" si="5">PERCENTILE(F5:F66, 0.75)</f>
        <v>61</v>
      </c>
      <c r="G75" s="21">
        <f t="shared" si="5"/>
        <v>41</v>
      </c>
      <c r="H75" s="21">
        <f t="shared" si="5"/>
        <v>4.75</v>
      </c>
      <c r="I75" s="21">
        <f t="shared" si="5"/>
        <v>1</v>
      </c>
    </row>
    <row r="95" spans="1:1" x14ac:dyDescent="0.2">
      <c r="A95" s="1" t="s">
        <v>149</v>
      </c>
    </row>
  </sheetData>
  <mergeCells count="5">
    <mergeCell ref="E2:I2"/>
    <mergeCell ref="K2:O2"/>
    <mergeCell ref="Q2:U2"/>
    <mergeCell ref="W2:AA2"/>
    <mergeCell ref="E68:I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showGridLines="0" tabSelected="1" workbookViewId="0">
      <selection activeCell="G3" sqref="G3"/>
    </sheetView>
  </sheetViews>
  <sheetFormatPr defaultRowHeight="12.75" x14ac:dyDescent="0.2"/>
  <cols>
    <col min="1" max="1" width="9.140625" style="1"/>
    <col min="2" max="2" width="39.7109375" style="1" customWidth="1"/>
    <col min="3" max="3" width="0" style="2" hidden="1" customWidth="1"/>
    <col min="4" max="9" width="9.140625" style="1"/>
    <col min="10" max="10" width="9.140625" style="3"/>
    <col min="11" max="16384" width="9.140625" style="1"/>
  </cols>
  <sheetData>
    <row r="1" spans="1:30" s="4" customFormat="1" ht="18" x14ac:dyDescent="0.25">
      <c r="A1" s="7" t="s">
        <v>136</v>
      </c>
      <c r="D1" s="17" t="s">
        <v>137</v>
      </c>
      <c r="E1" s="17"/>
      <c r="F1" s="17"/>
      <c r="G1" s="17"/>
      <c r="J1" s="5"/>
    </row>
    <row r="2" spans="1:30" s="8" customFormat="1" ht="32.25" customHeight="1" x14ac:dyDescent="0.3">
      <c r="A2" s="24" t="s">
        <v>151</v>
      </c>
      <c r="B2" s="7"/>
      <c r="C2" s="7"/>
      <c r="H2" s="25" t="s">
        <v>4</v>
      </c>
      <c r="I2" s="25"/>
      <c r="J2" s="25"/>
      <c r="K2" s="25"/>
      <c r="L2" s="25"/>
      <c r="N2" s="26" t="s">
        <v>0</v>
      </c>
      <c r="O2" s="26"/>
      <c r="P2" s="26"/>
      <c r="Q2" s="26"/>
      <c r="R2" s="26"/>
      <c r="T2" s="26" t="s">
        <v>1</v>
      </c>
      <c r="U2" s="26"/>
      <c r="V2" s="26"/>
      <c r="W2" s="26"/>
      <c r="X2" s="26"/>
      <c r="Z2" s="26" t="s">
        <v>2</v>
      </c>
      <c r="AA2" s="26"/>
      <c r="AB2" s="26"/>
      <c r="AC2" s="26"/>
      <c r="AD2" s="26"/>
    </row>
    <row r="3" spans="1:30" s="8" customFormat="1" ht="120" x14ac:dyDescent="0.25">
      <c r="A3" s="7" t="s">
        <v>5</v>
      </c>
      <c r="B3" s="7"/>
      <c r="C3" s="9"/>
      <c r="D3" s="9" t="s">
        <v>6</v>
      </c>
      <c r="E3" s="35" t="s">
        <v>6</v>
      </c>
      <c r="F3" s="35" t="s">
        <v>157</v>
      </c>
      <c r="G3" s="9" t="s">
        <v>153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1"/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T3" s="10" t="s">
        <v>7</v>
      </c>
      <c r="U3" s="10" t="s">
        <v>8</v>
      </c>
      <c r="V3" s="10" t="s">
        <v>9</v>
      </c>
      <c r="W3" s="10" t="s">
        <v>10</v>
      </c>
      <c r="X3" s="10" t="s">
        <v>11</v>
      </c>
      <c r="Z3" s="10" t="s">
        <v>7</v>
      </c>
      <c r="AA3" s="10" t="s">
        <v>8</v>
      </c>
      <c r="AB3" s="10" t="s">
        <v>9</v>
      </c>
      <c r="AC3" s="10" t="s">
        <v>10</v>
      </c>
      <c r="AD3" s="10" t="s">
        <v>11</v>
      </c>
    </row>
    <row r="4" spans="1:30" s="31" customFormat="1" ht="12" x14ac:dyDescent="0.2">
      <c r="A4" s="28">
        <v>15</v>
      </c>
      <c r="B4" s="28" t="s">
        <v>12</v>
      </c>
      <c r="C4" s="29">
        <v>62</v>
      </c>
      <c r="D4" s="29">
        <v>2446.87</v>
      </c>
      <c r="E4" s="29"/>
      <c r="F4" s="29"/>
      <c r="G4" s="29"/>
      <c r="H4" s="29">
        <v>26</v>
      </c>
      <c r="I4" s="29">
        <v>56</v>
      </c>
      <c r="J4" s="29">
        <v>16</v>
      </c>
      <c r="K4" s="29">
        <v>2</v>
      </c>
      <c r="L4" s="29">
        <v>0</v>
      </c>
      <c r="M4" s="30"/>
      <c r="N4" s="29">
        <v>17.2</v>
      </c>
      <c r="O4" s="29">
        <v>65.8</v>
      </c>
      <c r="P4" s="29">
        <v>15.5</v>
      </c>
      <c r="Q4" s="29">
        <v>1</v>
      </c>
      <c r="R4" s="29">
        <v>0.5</v>
      </c>
      <c r="T4" s="29">
        <v>41.6</v>
      </c>
      <c r="U4" s="29">
        <v>39.799999999999997</v>
      </c>
      <c r="V4" s="29">
        <v>15.5</v>
      </c>
      <c r="W4" s="29">
        <v>2.2999999999999998</v>
      </c>
      <c r="X4" s="29">
        <v>0.8</v>
      </c>
      <c r="Z4" s="29">
        <v>46.5</v>
      </c>
      <c r="AA4" s="29">
        <v>34.9</v>
      </c>
      <c r="AB4" s="29">
        <v>16.399999999999999</v>
      </c>
      <c r="AC4" s="29">
        <v>2.2000000000000002</v>
      </c>
      <c r="AD4" s="29">
        <v>0</v>
      </c>
    </row>
    <row r="5" spans="1:30" s="31" customFormat="1" ht="12" x14ac:dyDescent="0.2">
      <c r="A5" s="29"/>
      <c r="B5" s="29" t="s">
        <v>36</v>
      </c>
      <c r="C5" s="29">
        <v>1410</v>
      </c>
      <c r="D5" s="32">
        <v>93.79</v>
      </c>
      <c r="E5" s="32">
        <v>93</v>
      </c>
      <c r="F5" s="37">
        <v>1</v>
      </c>
      <c r="G5" s="32">
        <v>68.7</v>
      </c>
      <c r="H5" s="33">
        <v>55</v>
      </c>
      <c r="I5" s="33">
        <v>41</v>
      </c>
      <c r="J5" s="33">
        <v>4</v>
      </c>
      <c r="K5" s="33">
        <v>0</v>
      </c>
      <c r="L5" s="33">
        <v>0</v>
      </c>
      <c r="M5" s="29"/>
      <c r="N5" s="32">
        <v>39.5</v>
      </c>
      <c r="O5" s="32">
        <v>55.4</v>
      </c>
      <c r="P5" s="32">
        <v>4.8</v>
      </c>
      <c r="Q5" s="32">
        <v>0</v>
      </c>
      <c r="R5" s="32">
        <v>0.3</v>
      </c>
      <c r="S5" s="34"/>
      <c r="T5" s="32">
        <v>84</v>
      </c>
      <c r="U5" s="32">
        <v>12</v>
      </c>
      <c r="V5" s="32">
        <v>4</v>
      </c>
      <c r="W5" s="32">
        <v>0</v>
      </c>
      <c r="X5" s="32">
        <v>0</v>
      </c>
      <c r="Z5" s="32">
        <v>85</v>
      </c>
      <c r="AA5" s="32">
        <v>15</v>
      </c>
      <c r="AB5" s="32">
        <v>0</v>
      </c>
      <c r="AC5" s="32">
        <v>0</v>
      </c>
      <c r="AD5" s="32">
        <v>0</v>
      </c>
    </row>
    <row r="6" spans="1:30" s="31" customFormat="1" ht="12" x14ac:dyDescent="0.2">
      <c r="A6" s="29"/>
      <c r="B6" s="29" t="s">
        <v>16</v>
      </c>
      <c r="C6" s="29">
        <v>220</v>
      </c>
      <c r="D6" s="32">
        <v>177.2</v>
      </c>
      <c r="E6" s="32">
        <v>175</v>
      </c>
      <c r="F6" s="37">
        <v>1</v>
      </c>
      <c r="G6" s="32">
        <v>67</v>
      </c>
      <c r="H6" s="33">
        <v>53</v>
      </c>
      <c r="I6" s="33">
        <v>42</v>
      </c>
      <c r="J6" s="33">
        <v>5</v>
      </c>
      <c r="K6" s="33">
        <v>0</v>
      </c>
      <c r="L6" s="33">
        <v>0</v>
      </c>
      <c r="M6" s="29"/>
      <c r="N6" s="32">
        <v>37.4</v>
      </c>
      <c r="O6" s="32">
        <v>55.8</v>
      </c>
      <c r="P6" s="32">
        <v>6.2</v>
      </c>
      <c r="Q6" s="32">
        <v>0</v>
      </c>
      <c r="R6" s="32">
        <v>0.6</v>
      </c>
      <c r="S6" s="34"/>
      <c r="T6" s="32">
        <v>68.400000000000006</v>
      </c>
      <c r="U6" s="32">
        <v>27.4</v>
      </c>
      <c r="V6" s="32">
        <v>4.2</v>
      </c>
      <c r="W6" s="32">
        <v>0</v>
      </c>
      <c r="X6" s="32">
        <v>0</v>
      </c>
      <c r="Z6" s="32">
        <v>100</v>
      </c>
      <c r="AA6" s="32">
        <v>0</v>
      </c>
      <c r="AB6" s="32">
        <v>0</v>
      </c>
      <c r="AC6" s="32">
        <v>0</v>
      </c>
      <c r="AD6" s="32">
        <v>0</v>
      </c>
    </row>
    <row r="7" spans="1:30" s="31" customFormat="1" ht="12" x14ac:dyDescent="0.2">
      <c r="A7" s="29"/>
      <c r="B7" s="29" t="s">
        <v>28</v>
      </c>
      <c r="C7" s="29">
        <v>1660</v>
      </c>
      <c r="D7" s="32">
        <v>21.8</v>
      </c>
      <c r="E7" s="32">
        <v>26</v>
      </c>
      <c r="F7" s="37">
        <v>0.83846153846153848</v>
      </c>
      <c r="G7" s="32">
        <v>61.3</v>
      </c>
      <c r="H7" s="33">
        <v>44</v>
      </c>
      <c r="I7" s="33">
        <v>52</v>
      </c>
      <c r="J7" s="33">
        <v>4</v>
      </c>
      <c r="K7" s="33">
        <v>0</v>
      </c>
      <c r="L7" s="33">
        <v>0</v>
      </c>
      <c r="M7" s="29"/>
      <c r="N7" s="32">
        <v>40.9</v>
      </c>
      <c r="O7" s="32">
        <v>57.6</v>
      </c>
      <c r="P7" s="32">
        <v>1.5</v>
      </c>
      <c r="Q7" s="32">
        <v>0</v>
      </c>
      <c r="R7" s="32">
        <v>0</v>
      </c>
      <c r="S7" s="34"/>
      <c r="T7" s="32">
        <v>36.700000000000003</v>
      </c>
      <c r="U7" s="32">
        <v>50</v>
      </c>
      <c r="V7" s="32">
        <v>13.3</v>
      </c>
      <c r="W7" s="32">
        <v>0</v>
      </c>
      <c r="X7" s="32">
        <v>0</v>
      </c>
      <c r="Z7" s="32">
        <v>65</v>
      </c>
      <c r="AA7" s="32">
        <v>35</v>
      </c>
      <c r="AB7" s="32">
        <v>0</v>
      </c>
      <c r="AC7" s="32">
        <v>0</v>
      </c>
      <c r="AD7" s="32">
        <v>0</v>
      </c>
    </row>
    <row r="8" spans="1:30" s="31" customFormat="1" ht="12" x14ac:dyDescent="0.2">
      <c r="A8" s="29"/>
      <c r="B8" s="29" t="s">
        <v>20</v>
      </c>
      <c r="C8" s="29">
        <v>630</v>
      </c>
      <c r="D8" s="32">
        <v>33.5</v>
      </c>
      <c r="E8" s="32">
        <v>34</v>
      </c>
      <c r="F8" s="37">
        <v>0.98529411764705888</v>
      </c>
      <c r="G8" s="32">
        <v>61</v>
      </c>
      <c r="H8" s="33">
        <v>44</v>
      </c>
      <c r="I8" s="33">
        <v>51</v>
      </c>
      <c r="J8" s="33">
        <v>5</v>
      </c>
      <c r="K8" s="33">
        <v>0</v>
      </c>
      <c r="L8" s="33">
        <v>0</v>
      </c>
      <c r="M8" s="29"/>
      <c r="N8" s="32">
        <v>29</v>
      </c>
      <c r="O8" s="32">
        <v>67</v>
      </c>
      <c r="P8" s="32">
        <v>4</v>
      </c>
      <c r="Q8" s="32">
        <v>0</v>
      </c>
      <c r="R8" s="32">
        <v>0</v>
      </c>
      <c r="S8" s="34"/>
      <c r="T8" s="32">
        <v>70</v>
      </c>
      <c r="U8" s="32">
        <v>20</v>
      </c>
      <c r="V8" s="32">
        <v>10</v>
      </c>
      <c r="W8" s="32">
        <v>0</v>
      </c>
      <c r="X8" s="32">
        <v>0</v>
      </c>
      <c r="Z8" s="32">
        <v>75</v>
      </c>
      <c r="AA8" s="32">
        <v>25</v>
      </c>
      <c r="AB8" s="32">
        <v>0</v>
      </c>
      <c r="AC8" s="32">
        <v>0</v>
      </c>
      <c r="AD8" s="32">
        <v>0</v>
      </c>
    </row>
    <row r="9" spans="1:30" s="31" customFormat="1" ht="12" x14ac:dyDescent="0.2">
      <c r="A9" s="29"/>
      <c r="B9" s="29" t="s">
        <v>26</v>
      </c>
      <c r="C9" s="29">
        <v>1080</v>
      </c>
      <c r="D9" s="32">
        <v>53.7</v>
      </c>
      <c r="E9" s="32">
        <v>56</v>
      </c>
      <c r="F9" s="37">
        <v>0.95892857142857146</v>
      </c>
      <c r="G9" s="32">
        <v>59</v>
      </c>
      <c r="H9" s="33">
        <v>41</v>
      </c>
      <c r="I9" s="33">
        <v>54</v>
      </c>
      <c r="J9" s="33">
        <v>5</v>
      </c>
      <c r="K9" s="33">
        <v>0</v>
      </c>
      <c r="L9" s="33">
        <v>0</v>
      </c>
      <c r="M9" s="29"/>
      <c r="N9" s="32">
        <v>30.4</v>
      </c>
      <c r="O9" s="32">
        <v>64.099999999999994</v>
      </c>
      <c r="P9" s="32">
        <v>5.5</v>
      </c>
      <c r="Q9" s="32">
        <v>0</v>
      </c>
      <c r="R9" s="32">
        <v>0</v>
      </c>
      <c r="S9" s="34"/>
      <c r="T9" s="32">
        <v>43.3</v>
      </c>
      <c r="U9" s="32">
        <v>50</v>
      </c>
      <c r="V9" s="32">
        <v>6.7</v>
      </c>
      <c r="W9" s="32">
        <v>0</v>
      </c>
      <c r="X9" s="32">
        <v>0</v>
      </c>
      <c r="Z9" s="32">
        <v>85</v>
      </c>
      <c r="AA9" s="32">
        <v>15</v>
      </c>
      <c r="AB9" s="32">
        <v>0</v>
      </c>
      <c r="AC9" s="32">
        <v>0</v>
      </c>
      <c r="AD9" s="32">
        <v>0</v>
      </c>
    </row>
    <row r="10" spans="1:30" s="31" customFormat="1" ht="12" x14ac:dyDescent="0.2">
      <c r="A10" s="29"/>
      <c r="B10" s="29" t="s">
        <v>84</v>
      </c>
      <c r="C10" s="29">
        <v>690</v>
      </c>
      <c r="D10" s="32">
        <v>53.34</v>
      </c>
      <c r="E10" s="32">
        <v>55</v>
      </c>
      <c r="F10" s="37">
        <v>0.96981818181818191</v>
      </c>
      <c r="G10" s="32">
        <v>58.3</v>
      </c>
      <c r="H10" s="33">
        <v>38</v>
      </c>
      <c r="I10" s="33">
        <v>61</v>
      </c>
      <c r="J10" s="33">
        <v>1</v>
      </c>
      <c r="K10" s="33">
        <v>0</v>
      </c>
      <c r="L10" s="33">
        <v>0</v>
      </c>
      <c r="M10" s="29"/>
      <c r="N10" s="32">
        <v>14</v>
      </c>
      <c r="O10" s="32">
        <v>84.7</v>
      </c>
      <c r="P10" s="32">
        <v>1.3</v>
      </c>
      <c r="Q10" s="32">
        <v>0</v>
      </c>
      <c r="R10" s="32">
        <v>0</v>
      </c>
      <c r="S10" s="34"/>
      <c r="T10" s="32">
        <v>80</v>
      </c>
      <c r="U10" s="32">
        <v>20</v>
      </c>
      <c r="V10" s="32">
        <v>0</v>
      </c>
      <c r="W10" s="32">
        <v>0</v>
      </c>
      <c r="X10" s="32">
        <v>0</v>
      </c>
      <c r="Z10" s="32">
        <v>85</v>
      </c>
      <c r="AA10" s="32">
        <v>15</v>
      </c>
      <c r="AB10" s="32">
        <v>0</v>
      </c>
      <c r="AC10" s="32">
        <v>0</v>
      </c>
      <c r="AD10" s="32">
        <v>0</v>
      </c>
    </row>
    <row r="11" spans="1:30" s="31" customFormat="1" ht="12" x14ac:dyDescent="0.2">
      <c r="A11" s="29"/>
      <c r="B11" s="29" t="s">
        <v>40</v>
      </c>
      <c r="C11" s="29">
        <v>1460</v>
      </c>
      <c r="D11" s="32">
        <v>24.6</v>
      </c>
      <c r="E11" s="36" t="s">
        <v>158</v>
      </c>
      <c r="F11" s="38" t="s">
        <v>158</v>
      </c>
      <c r="G11" s="32">
        <v>57</v>
      </c>
      <c r="H11" s="33">
        <v>40</v>
      </c>
      <c r="I11" s="33">
        <v>51</v>
      </c>
      <c r="J11" s="33">
        <v>8</v>
      </c>
      <c r="K11" s="33">
        <v>0</v>
      </c>
      <c r="L11" s="33">
        <v>1</v>
      </c>
      <c r="M11" s="29"/>
      <c r="N11" s="32">
        <v>34.6</v>
      </c>
      <c r="O11" s="32">
        <v>55.5</v>
      </c>
      <c r="P11" s="32">
        <v>8.6999999999999993</v>
      </c>
      <c r="Q11" s="32">
        <v>0</v>
      </c>
      <c r="R11" s="32">
        <v>1.2</v>
      </c>
      <c r="S11" s="34"/>
      <c r="T11" s="32">
        <v>63.3</v>
      </c>
      <c r="U11" s="32">
        <v>23.4</v>
      </c>
      <c r="V11" s="32">
        <v>13.3</v>
      </c>
      <c r="W11" s="32">
        <v>0</v>
      </c>
      <c r="X11" s="32">
        <v>0</v>
      </c>
      <c r="Z11" s="32">
        <v>30</v>
      </c>
      <c r="AA11" s="32">
        <v>70</v>
      </c>
      <c r="AB11" s="32">
        <v>0</v>
      </c>
      <c r="AC11" s="32">
        <v>0</v>
      </c>
      <c r="AD11" s="32">
        <v>0</v>
      </c>
    </row>
    <row r="12" spans="1:30" s="31" customFormat="1" ht="12" x14ac:dyDescent="0.2">
      <c r="A12" s="29"/>
      <c r="B12" s="29" t="s">
        <v>58</v>
      </c>
      <c r="C12" s="29">
        <v>170</v>
      </c>
      <c r="D12" s="32">
        <v>123.38</v>
      </c>
      <c r="E12" s="32">
        <v>133</v>
      </c>
      <c r="F12" s="37">
        <v>0.92766917293233075</v>
      </c>
      <c r="G12" s="32">
        <v>56.3</v>
      </c>
      <c r="H12" s="33">
        <v>38</v>
      </c>
      <c r="I12" s="33">
        <v>55</v>
      </c>
      <c r="J12" s="33">
        <v>6</v>
      </c>
      <c r="K12" s="33">
        <v>1</v>
      </c>
      <c r="L12" s="33">
        <v>0</v>
      </c>
      <c r="M12" s="29"/>
      <c r="N12" s="32">
        <v>22.2</v>
      </c>
      <c r="O12" s="32">
        <v>69.7</v>
      </c>
      <c r="P12" s="32">
        <v>7</v>
      </c>
      <c r="Q12" s="32">
        <v>0.9</v>
      </c>
      <c r="R12" s="32">
        <v>0.2</v>
      </c>
      <c r="S12" s="34"/>
      <c r="T12" s="32">
        <v>72.3</v>
      </c>
      <c r="U12" s="32">
        <v>21.5</v>
      </c>
      <c r="V12" s="32">
        <v>6.2</v>
      </c>
      <c r="W12" s="32">
        <v>0</v>
      </c>
      <c r="X12" s="32">
        <v>0</v>
      </c>
      <c r="Z12" s="32">
        <v>60</v>
      </c>
      <c r="AA12" s="32">
        <v>40</v>
      </c>
      <c r="AB12" s="32">
        <v>0</v>
      </c>
      <c r="AC12" s="32">
        <v>0</v>
      </c>
      <c r="AD12" s="32">
        <v>0</v>
      </c>
    </row>
    <row r="13" spans="1:30" s="31" customFormat="1" ht="12" x14ac:dyDescent="0.2">
      <c r="A13" s="29"/>
      <c r="B13" s="29" t="s">
        <v>48</v>
      </c>
      <c r="C13" s="29">
        <v>6720</v>
      </c>
      <c r="D13" s="32">
        <v>18.75</v>
      </c>
      <c r="E13" s="32">
        <v>31</v>
      </c>
      <c r="F13" s="37">
        <v>0.60483870967741937</v>
      </c>
      <c r="G13" s="32">
        <v>56.3</v>
      </c>
      <c r="H13" s="33">
        <v>38</v>
      </c>
      <c r="I13" s="33">
        <v>55</v>
      </c>
      <c r="J13" s="33">
        <v>7</v>
      </c>
      <c r="K13" s="33">
        <v>0</v>
      </c>
      <c r="L13" s="33">
        <v>0</v>
      </c>
      <c r="M13" s="29"/>
      <c r="N13" s="32">
        <v>32.799999999999997</v>
      </c>
      <c r="O13" s="32">
        <v>60.6</v>
      </c>
      <c r="P13" s="32">
        <v>6.6</v>
      </c>
      <c r="Q13" s="32">
        <v>0</v>
      </c>
      <c r="R13" s="32">
        <v>0</v>
      </c>
      <c r="S13" s="34"/>
      <c r="T13" s="32">
        <v>53.3</v>
      </c>
      <c r="U13" s="32">
        <v>33.4</v>
      </c>
      <c r="V13" s="32">
        <v>13.3</v>
      </c>
      <c r="W13" s="32">
        <v>0</v>
      </c>
      <c r="X13" s="32">
        <v>0</v>
      </c>
      <c r="Z13" s="32">
        <v>40</v>
      </c>
      <c r="AA13" s="32">
        <v>60</v>
      </c>
      <c r="AB13" s="32">
        <v>0</v>
      </c>
      <c r="AC13" s="32">
        <v>0</v>
      </c>
      <c r="AD13" s="32">
        <v>0</v>
      </c>
    </row>
    <row r="14" spans="1:30" s="31" customFormat="1" ht="12" x14ac:dyDescent="0.2">
      <c r="A14" s="29"/>
      <c r="B14" s="29" t="s">
        <v>50</v>
      </c>
      <c r="C14" s="29">
        <v>7080</v>
      </c>
      <c r="D14" s="32">
        <v>33.799999999999997</v>
      </c>
      <c r="E14" s="36" t="s">
        <v>158</v>
      </c>
      <c r="F14" s="38" t="s">
        <v>158</v>
      </c>
      <c r="G14" s="32">
        <v>56.3</v>
      </c>
      <c r="H14" s="33">
        <v>36</v>
      </c>
      <c r="I14" s="33">
        <v>61</v>
      </c>
      <c r="J14" s="33">
        <v>2</v>
      </c>
      <c r="K14" s="33">
        <v>0</v>
      </c>
      <c r="L14" s="33">
        <v>1</v>
      </c>
      <c r="M14" s="29"/>
      <c r="N14" s="32">
        <v>18.8</v>
      </c>
      <c r="O14" s="32">
        <v>76.7</v>
      </c>
      <c r="P14" s="32">
        <v>3.6</v>
      </c>
      <c r="Q14" s="32">
        <v>0</v>
      </c>
      <c r="R14" s="32">
        <v>0.9</v>
      </c>
      <c r="S14" s="34"/>
      <c r="T14" s="32">
        <v>80</v>
      </c>
      <c r="U14" s="32">
        <v>20</v>
      </c>
      <c r="V14" s="32">
        <v>0</v>
      </c>
      <c r="W14" s="32">
        <v>0</v>
      </c>
      <c r="X14" s="32">
        <v>0</v>
      </c>
      <c r="Z14" s="32">
        <v>55</v>
      </c>
      <c r="AA14" s="32">
        <v>45</v>
      </c>
      <c r="AB14" s="32">
        <v>0</v>
      </c>
      <c r="AC14" s="32">
        <v>0</v>
      </c>
      <c r="AD14" s="32">
        <v>0</v>
      </c>
    </row>
    <row r="15" spans="1:30" s="31" customFormat="1" ht="12" x14ac:dyDescent="0.2">
      <c r="A15" s="29"/>
      <c r="B15" s="29" t="s">
        <v>134</v>
      </c>
      <c r="C15" s="29">
        <v>6730</v>
      </c>
      <c r="D15" s="32">
        <v>91.8</v>
      </c>
      <c r="E15" s="32">
        <v>101</v>
      </c>
      <c r="F15" s="37">
        <v>0.90891089108910883</v>
      </c>
      <c r="G15" s="32">
        <v>55.3</v>
      </c>
      <c r="H15" s="33">
        <v>36</v>
      </c>
      <c r="I15" s="33">
        <v>58</v>
      </c>
      <c r="J15" s="33">
        <v>6</v>
      </c>
      <c r="K15" s="33">
        <v>0</v>
      </c>
      <c r="L15" s="33">
        <v>0</v>
      </c>
      <c r="M15" s="29"/>
      <c r="N15" s="32">
        <v>21</v>
      </c>
      <c r="O15" s="32">
        <v>70</v>
      </c>
      <c r="P15" s="32">
        <v>8.4</v>
      </c>
      <c r="Q15" s="32">
        <v>0.3</v>
      </c>
      <c r="R15" s="32">
        <v>0.3</v>
      </c>
      <c r="S15" s="34"/>
      <c r="T15" s="32">
        <v>60</v>
      </c>
      <c r="U15" s="32">
        <v>38.1</v>
      </c>
      <c r="V15" s="32">
        <v>1.9</v>
      </c>
      <c r="W15" s="32">
        <v>0</v>
      </c>
      <c r="X15" s="32">
        <v>0</v>
      </c>
      <c r="Z15" s="32">
        <v>70</v>
      </c>
      <c r="AA15" s="32">
        <v>30</v>
      </c>
      <c r="AB15" s="32">
        <v>0</v>
      </c>
      <c r="AC15" s="32">
        <v>0</v>
      </c>
      <c r="AD15" s="32">
        <v>0</v>
      </c>
    </row>
    <row r="16" spans="1:30" s="31" customFormat="1" ht="12" x14ac:dyDescent="0.2">
      <c r="A16" s="29"/>
      <c r="B16" s="29" t="s">
        <v>135</v>
      </c>
      <c r="C16" s="29">
        <v>6800</v>
      </c>
      <c r="D16" s="32">
        <v>108.84</v>
      </c>
      <c r="E16" s="32">
        <v>126</v>
      </c>
      <c r="F16" s="37">
        <v>0.8638095238095238</v>
      </c>
      <c r="G16" s="32">
        <v>55.3</v>
      </c>
      <c r="H16" s="33">
        <v>36</v>
      </c>
      <c r="I16" s="33">
        <v>58</v>
      </c>
      <c r="J16" s="33">
        <v>6</v>
      </c>
      <c r="K16" s="33">
        <v>0</v>
      </c>
      <c r="L16" s="33">
        <v>0</v>
      </c>
      <c r="M16" s="29"/>
      <c r="N16" s="32">
        <v>21</v>
      </c>
      <c r="O16" s="32">
        <v>70</v>
      </c>
      <c r="P16" s="32">
        <v>8.4</v>
      </c>
      <c r="Q16" s="32">
        <v>0.3</v>
      </c>
      <c r="R16" s="32">
        <v>0.3</v>
      </c>
      <c r="S16" s="34"/>
      <c r="T16" s="32">
        <v>60</v>
      </c>
      <c r="U16" s="32">
        <v>38.1</v>
      </c>
      <c r="V16" s="32">
        <v>1.9</v>
      </c>
      <c r="W16" s="32">
        <v>0</v>
      </c>
      <c r="X16" s="32">
        <v>0</v>
      </c>
      <c r="Z16" s="32">
        <v>70</v>
      </c>
      <c r="AA16" s="32">
        <v>30</v>
      </c>
      <c r="AB16" s="32">
        <v>0</v>
      </c>
      <c r="AC16" s="32">
        <v>0</v>
      </c>
      <c r="AD16" s="32">
        <v>0</v>
      </c>
    </row>
    <row r="17" spans="1:30" s="31" customFormat="1" ht="12" x14ac:dyDescent="0.2">
      <c r="A17" s="29"/>
      <c r="B17" s="29" t="s">
        <v>131</v>
      </c>
      <c r="C17" s="29">
        <v>7150</v>
      </c>
      <c r="D17" s="32">
        <v>74.83</v>
      </c>
      <c r="E17" s="32">
        <v>90</v>
      </c>
      <c r="F17" s="37">
        <v>0.83144444444444443</v>
      </c>
      <c r="G17" s="32">
        <v>54.7</v>
      </c>
      <c r="H17" s="33">
        <v>35</v>
      </c>
      <c r="I17" s="33">
        <v>59</v>
      </c>
      <c r="J17" s="33">
        <v>6</v>
      </c>
      <c r="K17" s="33">
        <v>0</v>
      </c>
      <c r="L17" s="33">
        <v>0</v>
      </c>
      <c r="M17" s="29"/>
      <c r="N17" s="32">
        <v>16</v>
      </c>
      <c r="O17" s="32">
        <v>74.2</v>
      </c>
      <c r="P17" s="32">
        <v>9.1</v>
      </c>
      <c r="Q17" s="32">
        <v>0</v>
      </c>
      <c r="R17" s="32">
        <v>0.7</v>
      </c>
      <c r="S17" s="34"/>
      <c r="T17" s="32">
        <v>55</v>
      </c>
      <c r="U17" s="32">
        <v>45</v>
      </c>
      <c r="V17" s="32">
        <v>0</v>
      </c>
      <c r="W17" s="32">
        <v>0</v>
      </c>
      <c r="X17" s="32">
        <v>0</v>
      </c>
      <c r="Z17" s="32">
        <v>90</v>
      </c>
      <c r="AA17" s="32">
        <v>10</v>
      </c>
      <c r="AB17" s="32">
        <v>0</v>
      </c>
      <c r="AC17" s="32">
        <v>0</v>
      </c>
      <c r="AD17" s="32">
        <v>0</v>
      </c>
    </row>
    <row r="18" spans="1:30" s="31" customFormat="1" ht="12" x14ac:dyDescent="0.2">
      <c r="A18" s="29"/>
      <c r="B18" s="29" t="s">
        <v>42</v>
      </c>
      <c r="C18" s="29">
        <v>1680</v>
      </c>
      <c r="D18" s="32">
        <v>192.23</v>
      </c>
      <c r="E18" s="32">
        <v>191</v>
      </c>
      <c r="F18" s="37">
        <v>1</v>
      </c>
      <c r="G18" s="32">
        <v>52.3</v>
      </c>
      <c r="H18" s="33">
        <v>33</v>
      </c>
      <c r="I18" s="33">
        <v>58</v>
      </c>
      <c r="J18" s="33">
        <v>8</v>
      </c>
      <c r="K18" s="33">
        <v>1</v>
      </c>
      <c r="L18" s="33">
        <v>0</v>
      </c>
      <c r="M18" s="29"/>
      <c r="N18" s="32">
        <v>17.3</v>
      </c>
      <c r="O18" s="32">
        <v>72.5</v>
      </c>
      <c r="P18" s="32">
        <v>9.1</v>
      </c>
      <c r="Q18" s="32">
        <v>0.5</v>
      </c>
      <c r="R18" s="32">
        <v>0.6</v>
      </c>
      <c r="S18" s="34"/>
      <c r="T18" s="32">
        <v>54</v>
      </c>
      <c r="U18" s="32">
        <v>36</v>
      </c>
      <c r="V18" s="32">
        <v>10</v>
      </c>
      <c r="W18" s="32">
        <v>0</v>
      </c>
      <c r="X18" s="32">
        <v>0</v>
      </c>
      <c r="Z18" s="32">
        <v>75</v>
      </c>
      <c r="AA18" s="32">
        <v>25</v>
      </c>
      <c r="AB18" s="32">
        <v>0</v>
      </c>
      <c r="AC18" s="32">
        <v>0</v>
      </c>
      <c r="AD18" s="32">
        <v>0</v>
      </c>
    </row>
    <row r="19" spans="1:30" s="31" customFormat="1" ht="12" x14ac:dyDescent="0.2">
      <c r="A19" s="29"/>
      <c r="B19" s="29" t="s">
        <v>123</v>
      </c>
      <c r="C19" s="29">
        <v>6760</v>
      </c>
      <c r="D19" s="32">
        <v>84</v>
      </c>
      <c r="E19" s="32">
        <v>92</v>
      </c>
      <c r="F19" s="37">
        <v>0.91304347826086951</v>
      </c>
      <c r="G19" s="32">
        <v>51.7</v>
      </c>
      <c r="H19" s="33">
        <v>30</v>
      </c>
      <c r="I19" s="33">
        <v>65</v>
      </c>
      <c r="J19" s="33">
        <v>5</v>
      </c>
      <c r="K19" s="33">
        <v>0</v>
      </c>
      <c r="L19" s="33">
        <v>0</v>
      </c>
      <c r="M19" s="29"/>
      <c r="N19" s="32">
        <v>22.5</v>
      </c>
      <c r="O19" s="32">
        <v>73.3</v>
      </c>
      <c r="P19" s="32">
        <v>3.8</v>
      </c>
      <c r="Q19" s="32">
        <v>0.4</v>
      </c>
      <c r="R19" s="32">
        <v>0</v>
      </c>
      <c r="S19" s="34"/>
      <c r="T19" s="32">
        <v>51.1</v>
      </c>
      <c r="U19" s="32">
        <v>40</v>
      </c>
      <c r="V19" s="32">
        <v>8.9</v>
      </c>
      <c r="W19" s="32">
        <v>0</v>
      </c>
      <c r="X19" s="32">
        <v>0</v>
      </c>
      <c r="Z19" s="32">
        <v>35</v>
      </c>
      <c r="AA19" s="32">
        <v>65</v>
      </c>
      <c r="AB19" s="32">
        <v>0</v>
      </c>
      <c r="AC19" s="32">
        <v>0</v>
      </c>
      <c r="AD19" s="32">
        <v>0</v>
      </c>
    </row>
    <row r="20" spans="1:30" s="31" customFormat="1" ht="12" x14ac:dyDescent="0.2">
      <c r="A20" s="29"/>
      <c r="B20" s="29" t="s">
        <v>114</v>
      </c>
      <c r="C20" s="29">
        <v>1780</v>
      </c>
      <c r="D20" s="32">
        <v>94.75</v>
      </c>
      <c r="E20" s="32">
        <v>103</v>
      </c>
      <c r="F20" s="37">
        <v>0.91990291262135926</v>
      </c>
      <c r="G20" s="32">
        <v>51.3</v>
      </c>
      <c r="H20" s="33">
        <v>32</v>
      </c>
      <c r="I20" s="33">
        <v>58</v>
      </c>
      <c r="J20" s="33">
        <v>10</v>
      </c>
      <c r="K20" s="33">
        <v>0</v>
      </c>
      <c r="L20" s="33">
        <v>0</v>
      </c>
      <c r="M20" s="29"/>
      <c r="N20" s="32">
        <v>15.4</v>
      </c>
      <c r="O20" s="32">
        <v>70.400000000000006</v>
      </c>
      <c r="P20" s="32">
        <v>13.9</v>
      </c>
      <c r="Q20" s="32">
        <v>0</v>
      </c>
      <c r="R20" s="32">
        <v>0.3</v>
      </c>
      <c r="S20" s="34"/>
      <c r="T20" s="32">
        <v>52</v>
      </c>
      <c r="U20" s="32">
        <v>44</v>
      </c>
      <c r="V20" s="32">
        <v>4</v>
      </c>
      <c r="W20" s="32">
        <v>0</v>
      </c>
      <c r="X20" s="32">
        <v>0</v>
      </c>
      <c r="Z20" s="32">
        <v>75</v>
      </c>
      <c r="AA20" s="32">
        <v>25</v>
      </c>
      <c r="AB20" s="32">
        <v>0</v>
      </c>
      <c r="AC20" s="32">
        <v>0</v>
      </c>
      <c r="AD20" s="32">
        <v>0</v>
      </c>
    </row>
    <row r="21" spans="1:30" s="31" customFormat="1" ht="12" x14ac:dyDescent="0.2">
      <c r="A21" s="29"/>
      <c r="B21" s="29" t="s">
        <v>72</v>
      </c>
      <c r="C21" s="29">
        <v>480</v>
      </c>
      <c r="D21" s="32">
        <v>44</v>
      </c>
      <c r="E21" s="32">
        <v>58</v>
      </c>
      <c r="F21" s="37">
        <v>0.75862068965517238</v>
      </c>
      <c r="G21" s="32">
        <v>48</v>
      </c>
      <c r="H21" s="33">
        <v>26</v>
      </c>
      <c r="I21" s="33">
        <v>66</v>
      </c>
      <c r="J21" s="33">
        <v>8</v>
      </c>
      <c r="K21" s="33">
        <v>0</v>
      </c>
      <c r="L21" s="33">
        <v>0</v>
      </c>
      <c r="M21" s="29"/>
      <c r="N21" s="32">
        <v>20.9</v>
      </c>
      <c r="O21" s="32">
        <v>74.400000000000006</v>
      </c>
      <c r="P21" s="32">
        <v>4</v>
      </c>
      <c r="Q21" s="32">
        <v>0</v>
      </c>
      <c r="R21" s="32">
        <v>0.7</v>
      </c>
      <c r="S21" s="34"/>
      <c r="T21" s="32">
        <v>32</v>
      </c>
      <c r="U21" s="32">
        <v>44</v>
      </c>
      <c r="V21" s="32">
        <v>24</v>
      </c>
      <c r="W21" s="32">
        <v>0</v>
      </c>
      <c r="X21" s="32">
        <v>0</v>
      </c>
      <c r="Z21" s="32">
        <v>40</v>
      </c>
      <c r="AA21" s="32">
        <v>60</v>
      </c>
      <c r="AB21" s="32">
        <v>0</v>
      </c>
      <c r="AC21" s="32">
        <v>0</v>
      </c>
      <c r="AD21" s="32">
        <v>0</v>
      </c>
    </row>
    <row r="22" spans="1:30" s="31" customFormat="1" ht="12" x14ac:dyDescent="0.2">
      <c r="A22" s="29"/>
      <c r="B22" s="29" t="s">
        <v>100</v>
      </c>
      <c r="C22" s="29">
        <v>1370</v>
      </c>
      <c r="D22" s="32">
        <v>149.1</v>
      </c>
      <c r="E22" s="32">
        <v>174</v>
      </c>
      <c r="F22" s="37">
        <v>0.85689655172413792</v>
      </c>
      <c r="G22" s="32">
        <v>47.7</v>
      </c>
      <c r="H22" s="33">
        <v>27</v>
      </c>
      <c r="I22" s="33">
        <v>62</v>
      </c>
      <c r="J22" s="33">
        <v>11</v>
      </c>
      <c r="K22" s="33">
        <v>0</v>
      </c>
      <c r="L22" s="33">
        <v>0</v>
      </c>
      <c r="M22" s="29"/>
      <c r="N22" s="32">
        <v>9.5</v>
      </c>
      <c r="O22" s="32">
        <v>76.400000000000006</v>
      </c>
      <c r="P22" s="32">
        <v>13.9</v>
      </c>
      <c r="Q22" s="32">
        <v>0</v>
      </c>
      <c r="R22" s="32">
        <v>0.2</v>
      </c>
      <c r="S22" s="34"/>
      <c r="T22" s="32">
        <v>47.5</v>
      </c>
      <c r="U22" s="32">
        <v>42.5</v>
      </c>
      <c r="V22" s="32">
        <v>10</v>
      </c>
      <c r="W22" s="32">
        <v>0</v>
      </c>
      <c r="X22" s="32">
        <v>0</v>
      </c>
      <c r="Z22" s="32">
        <v>75</v>
      </c>
      <c r="AA22" s="32">
        <v>25</v>
      </c>
      <c r="AB22" s="32">
        <v>0</v>
      </c>
      <c r="AC22" s="32">
        <v>0</v>
      </c>
      <c r="AD22" s="32">
        <v>0</v>
      </c>
    </row>
    <row r="23" spans="1:30" s="31" customFormat="1" ht="12" x14ac:dyDescent="0.2">
      <c r="A23" s="29"/>
      <c r="B23" s="29" t="s">
        <v>102</v>
      </c>
      <c r="C23" s="29">
        <v>1380</v>
      </c>
      <c r="D23" s="32">
        <v>14.4</v>
      </c>
      <c r="E23" s="32">
        <v>32</v>
      </c>
      <c r="F23" s="37">
        <v>0.45</v>
      </c>
      <c r="G23" s="32">
        <v>44.7</v>
      </c>
      <c r="H23" s="33">
        <v>25</v>
      </c>
      <c r="I23" s="33">
        <v>59</v>
      </c>
      <c r="J23" s="33">
        <v>16</v>
      </c>
      <c r="K23" s="33">
        <v>0</v>
      </c>
      <c r="L23" s="33">
        <v>0</v>
      </c>
      <c r="M23" s="29"/>
      <c r="N23" s="32">
        <v>26.8</v>
      </c>
      <c r="O23" s="32">
        <v>67.8</v>
      </c>
      <c r="P23" s="32">
        <v>5.4</v>
      </c>
      <c r="Q23" s="32">
        <v>0</v>
      </c>
      <c r="R23" s="32">
        <v>0</v>
      </c>
      <c r="S23" s="34"/>
      <c r="T23" s="32">
        <v>40</v>
      </c>
      <c r="U23" s="32">
        <v>10</v>
      </c>
      <c r="V23" s="32">
        <v>50</v>
      </c>
      <c r="W23" s="32">
        <v>0</v>
      </c>
      <c r="X23" s="32">
        <v>0</v>
      </c>
      <c r="Z23" s="32">
        <v>0</v>
      </c>
      <c r="AA23" s="32">
        <v>85</v>
      </c>
      <c r="AB23" s="32">
        <v>15</v>
      </c>
      <c r="AC23" s="32">
        <v>0</v>
      </c>
      <c r="AD23" s="32">
        <v>0</v>
      </c>
    </row>
    <row r="24" spans="1:30" s="31" customFormat="1" ht="12" x14ac:dyDescent="0.2">
      <c r="A24" s="29"/>
      <c r="B24" s="29" t="s">
        <v>34</v>
      </c>
      <c r="C24" s="29">
        <v>820</v>
      </c>
      <c r="D24" s="32">
        <v>34</v>
      </c>
      <c r="E24" s="32">
        <v>47</v>
      </c>
      <c r="F24" s="37">
        <v>0.72340425531914898</v>
      </c>
      <c r="G24" s="32">
        <v>44.3</v>
      </c>
      <c r="H24" s="33">
        <v>19</v>
      </c>
      <c r="I24" s="33">
        <v>76</v>
      </c>
      <c r="J24" s="33">
        <v>5</v>
      </c>
      <c r="K24" s="33">
        <v>0</v>
      </c>
      <c r="L24" s="33">
        <v>0</v>
      </c>
      <c r="M24" s="29"/>
      <c r="N24" s="32">
        <v>13.6</v>
      </c>
      <c r="O24" s="32">
        <v>82.5</v>
      </c>
      <c r="P24" s="32">
        <v>3.9</v>
      </c>
      <c r="Q24" s="32">
        <v>0</v>
      </c>
      <c r="R24" s="32">
        <v>0</v>
      </c>
      <c r="S24" s="34"/>
      <c r="T24" s="32">
        <v>20</v>
      </c>
      <c r="U24" s="32">
        <v>70</v>
      </c>
      <c r="V24" s="32">
        <v>10</v>
      </c>
      <c r="W24" s="32">
        <v>0</v>
      </c>
      <c r="X24" s="32">
        <v>0</v>
      </c>
      <c r="Z24" s="32">
        <v>40</v>
      </c>
      <c r="AA24" s="32">
        <v>60</v>
      </c>
      <c r="AB24" s="32">
        <v>0</v>
      </c>
      <c r="AC24" s="32">
        <v>0</v>
      </c>
      <c r="AD24" s="32">
        <v>0</v>
      </c>
    </row>
    <row r="25" spans="1:30" s="31" customFormat="1" ht="12" x14ac:dyDescent="0.2">
      <c r="A25" s="29"/>
      <c r="B25" s="29" t="s">
        <v>80</v>
      </c>
      <c r="C25" s="29">
        <v>660</v>
      </c>
      <c r="D25" s="32">
        <v>34.450000000000003</v>
      </c>
      <c r="E25" s="32">
        <v>36</v>
      </c>
      <c r="F25" s="37">
        <v>0.95694444444444449</v>
      </c>
      <c r="G25" s="32">
        <v>43</v>
      </c>
      <c r="H25" s="33">
        <v>20</v>
      </c>
      <c r="I25" s="33">
        <v>69</v>
      </c>
      <c r="J25" s="33">
        <v>11</v>
      </c>
      <c r="K25" s="33">
        <v>0</v>
      </c>
      <c r="L25" s="33">
        <v>0</v>
      </c>
      <c r="M25" s="29"/>
      <c r="N25" s="32">
        <v>12.6</v>
      </c>
      <c r="O25" s="32">
        <v>80.3</v>
      </c>
      <c r="P25" s="32">
        <v>7.1</v>
      </c>
      <c r="Q25" s="32">
        <v>0</v>
      </c>
      <c r="R25" s="32">
        <v>0</v>
      </c>
      <c r="S25" s="34"/>
      <c r="T25" s="32">
        <v>20</v>
      </c>
      <c r="U25" s="32">
        <v>50</v>
      </c>
      <c r="V25" s="32">
        <v>30</v>
      </c>
      <c r="W25" s="32">
        <v>0</v>
      </c>
      <c r="X25" s="32">
        <v>0</v>
      </c>
      <c r="Z25" s="32">
        <v>50</v>
      </c>
      <c r="AA25" s="32">
        <v>50</v>
      </c>
      <c r="AB25" s="32">
        <v>0</v>
      </c>
      <c r="AC25" s="32">
        <v>0</v>
      </c>
      <c r="AD25" s="32">
        <v>0</v>
      </c>
    </row>
    <row r="26" spans="1:30" s="31" customFormat="1" ht="12" x14ac:dyDescent="0.2">
      <c r="A26" s="29"/>
      <c r="B26" s="29" t="s">
        <v>68</v>
      </c>
      <c r="C26" s="29">
        <v>420</v>
      </c>
      <c r="D26" s="32">
        <v>34</v>
      </c>
      <c r="E26" s="32">
        <v>36</v>
      </c>
      <c r="F26" s="37">
        <v>0.94444444444444442</v>
      </c>
      <c r="G26" s="32">
        <v>41.7</v>
      </c>
      <c r="H26" s="33">
        <v>17</v>
      </c>
      <c r="I26" s="33">
        <v>74</v>
      </c>
      <c r="J26" s="33">
        <v>9</v>
      </c>
      <c r="K26" s="33">
        <v>0</v>
      </c>
      <c r="L26" s="33">
        <v>0</v>
      </c>
      <c r="M26" s="29"/>
      <c r="N26" s="32">
        <v>4.9000000000000004</v>
      </c>
      <c r="O26" s="32">
        <v>85.4</v>
      </c>
      <c r="P26" s="32">
        <v>9.6999999999999993</v>
      </c>
      <c r="Q26" s="32">
        <v>0</v>
      </c>
      <c r="R26" s="32">
        <v>0</v>
      </c>
      <c r="S26" s="34"/>
      <c r="T26" s="32">
        <v>70</v>
      </c>
      <c r="U26" s="32">
        <v>30</v>
      </c>
      <c r="V26" s="32">
        <v>0</v>
      </c>
      <c r="W26" s="32">
        <v>0</v>
      </c>
      <c r="X26" s="32">
        <v>0</v>
      </c>
      <c r="Z26" s="32">
        <v>0</v>
      </c>
      <c r="AA26" s="32">
        <v>85</v>
      </c>
      <c r="AB26" s="32">
        <v>15</v>
      </c>
      <c r="AC26" s="32">
        <v>0</v>
      </c>
      <c r="AD26" s="32">
        <v>0</v>
      </c>
    </row>
    <row r="27" spans="1:30" s="31" customFormat="1" ht="12" x14ac:dyDescent="0.2">
      <c r="A27" s="29"/>
      <c r="B27" s="29" t="s">
        <v>88</v>
      </c>
      <c r="C27" s="29">
        <v>730</v>
      </c>
      <c r="D27" s="32">
        <v>24.98</v>
      </c>
      <c r="E27" s="32">
        <v>25</v>
      </c>
      <c r="F27" s="37">
        <v>0.99919999999999998</v>
      </c>
      <c r="G27" s="32">
        <v>41.7</v>
      </c>
      <c r="H27" s="33">
        <v>17</v>
      </c>
      <c r="I27" s="33">
        <v>74</v>
      </c>
      <c r="J27" s="33">
        <v>9</v>
      </c>
      <c r="K27" s="33">
        <v>0</v>
      </c>
      <c r="L27" s="33">
        <v>0</v>
      </c>
      <c r="M27" s="29"/>
      <c r="N27" s="32">
        <v>11.8</v>
      </c>
      <c r="O27" s="32">
        <v>74.099999999999994</v>
      </c>
      <c r="P27" s="32">
        <v>14.1</v>
      </c>
      <c r="Q27" s="32">
        <v>0</v>
      </c>
      <c r="R27" s="32">
        <v>0</v>
      </c>
      <c r="S27" s="34"/>
      <c r="T27" s="32">
        <v>36.700000000000003</v>
      </c>
      <c r="U27" s="32">
        <v>63.3</v>
      </c>
      <c r="V27" s="32">
        <v>0</v>
      </c>
      <c r="W27" s="32">
        <v>0</v>
      </c>
      <c r="X27" s="32">
        <v>0</v>
      </c>
      <c r="Z27" s="32">
        <v>10</v>
      </c>
      <c r="AA27" s="32">
        <v>90</v>
      </c>
      <c r="AB27" s="32">
        <v>0</v>
      </c>
      <c r="AC27" s="32">
        <v>0</v>
      </c>
      <c r="AD27" s="32">
        <v>0</v>
      </c>
    </row>
    <row r="28" spans="1:30" s="31" customFormat="1" ht="12" x14ac:dyDescent="0.2">
      <c r="A28" s="29"/>
      <c r="B28" s="29" t="s">
        <v>44</v>
      </c>
      <c r="C28" s="29">
        <v>1740</v>
      </c>
      <c r="D28" s="32">
        <v>54.95</v>
      </c>
      <c r="E28" s="32">
        <v>69</v>
      </c>
      <c r="F28" s="37">
        <v>0.79637681159420293</v>
      </c>
      <c r="G28" s="32">
        <v>38.700000000000003</v>
      </c>
      <c r="H28" s="33">
        <v>18</v>
      </c>
      <c r="I28" s="33">
        <v>62</v>
      </c>
      <c r="J28" s="33">
        <v>20</v>
      </c>
      <c r="K28" s="33">
        <v>0</v>
      </c>
      <c r="L28" s="33">
        <v>0</v>
      </c>
      <c r="M28" s="29"/>
      <c r="N28" s="32">
        <v>17.5</v>
      </c>
      <c r="O28" s="32">
        <v>60.7</v>
      </c>
      <c r="P28" s="32">
        <v>21.3</v>
      </c>
      <c r="Q28" s="32">
        <v>0</v>
      </c>
      <c r="R28" s="32">
        <v>0.5</v>
      </c>
      <c r="S28" s="34"/>
      <c r="T28" s="32">
        <v>33.299999999999997</v>
      </c>
      <c r="U28" s="32">
        <v>56.7</v>
      </c>
      <c r="V28" s="32">
        <v>10</v>
      </c>
      <c r="W28" s="32">
        <v>0</v>
      </c>
      <c r="X28" s="32">
        <v>0</v>
      </c>
      <c r="Z28" s="32">
        <v>0</v>
      </c>
      <c r="AA28" s="32">
        <v>75</v>
      </c>
      <c r="AB28" s="32">
        <v>25</v>
      </c>
      <c r="AC28" s="32">
        <v>0</v>
      </c>
      <c r="AD28" s="32">
        <v>0</v>
      </c>
    </row>
    <row r="29" spans="1:30" s="31" customFormat="1" ht="12" x14ac:dyDescent="0.2">
      <c r="A29" s="29"/>
      <c r="B29" s="29" t="s">
        <v>22</v>
      </c>
      <c r="C29" s="29">
        <v>750</v>
      </c>
      <c r="D29" s="32">
        <v>44.8</v>
      </c>
      <c r="E29" s="32">
        <v>64</v>
      </c>
      <c r="F29" s="37">
        <v>0.7</v>
      </c>
      <c r="G29" s="32">
        <v>37</v>
      </c>
      <c r="H29" s="33">
        <v>14</v>
      </c>
      <c r="I29" s="33">
        <v>69</v>
      </c>
      <c r="J29" s="33">
        <v>17</v>
      </c>
      <c r="K29" s="33">
        <v>0</v>
      </c>
      <c r="L29" s="33">
        <v>0</v>
      </c>
      <c r="M29" s="29"/>
      <c r="N29" s="32">
        <v>8</v>
      </c>
      <c r="O29" s="32">
        <v>75</v>
      </c>
      <c r="P29" s="32">
        <v>17</v>
      </c>
      <c r="Q29" s="32">
        <v>0</v>
      </c>
      <c r="R29" s="32">
        <v>0</v>
      </c>
      <c r="S29" s="34"/>
      <c r="T29" s="32">
        <v>18</v>
      </c>
      <c r="U29" s="32">
        <v>50</v>
      </c>
      <c r="V29" s="32">
        <v>32</v>
      </c>
      <c r="W29" s="32">
        <v>0</v>
      </c>
      <c r="X29" s="32">
        <v>0</v>
      </c>
      <c r="Z29" s="32">
        <v>35</v>
      </c>
      <c r="AA29" s="32">
        <v>65</v>
      </c>
      <c r="AB29" s="32">
        <v>0</v>
      </c>
      <c r="AC29" s="32">
        <v>0</v>
      </c>
      <c r="AD29" s="32">
        <v>0</v>
      </c>
    </row>
    <row r="30" spans="1:30" s="31" customFormat="1" ht="12" x14ac:dyDescent="0.2">
      <c r="A30" s="29"/>
      <c r="B30" s="29" t="s">
        <v>90</v>
      </c>
      <c r="C30" s="29">
        <v>800</v>
      </c>
      <c r="D30" s="32">
        <v>30</v>
      </c>
      <c r="E30" s="32">
        <v>32</v>
      </c>
      <c r="F30" s="37">
        <v>0.9375</v>
      </c>
      <c r="G30" s="32">
        <v>36.700000000000003</v>
      </c>
      <c r="H30" s="33">
        <v>10</v>
      </c>
      <c r="I30" s="33">
        <v>80</v>
      </c>
      <c r="J30" s="33">
        <v>9</v>
      </c>
      <c r="K30" s="33">
        <v>1</v>
      </c>
      <c r="L30" s="33">
        <v>0</v>
      </c>
      <c r="M30" s="29"/>
      <c r="N30" s="32">
        <v>16</v>
      </c>
      <c r="O30" s="32">
        <v>75</v>
      </c>
      <c r="P30" s="32">
        <v>8</v>
      </c>
      <c r="Q30" s="32">
        <v>1</v>
      </c>
      <c r="R30" s="32">
        <v>0</v>
      </c>
      <c r="S30" s="34"/>
      <c r="T30" s="32">
        <v>0</v>
      </c>
      <c r="U30" s="32">
        <v>100</v>
      </c>
      <c r="V30" s="32">
        <v>0</v>
      </c>
      <c r="W30" s="32">
        <v>0</v>
      </c>
      <c r="X30" s="32">
        <v>0</v>
      </c>
      <c r="Z30" s="32">
        <v>0</v>
      </c>
      <c r="AA30" s="32">
        <v>75</v>
      </c>
      <c r="AB30" s="32">
        <v>25</v>
      </c>
      <c r="AC30" s="32">
        <v>0</v>
      </c>
      <c r="AD30" s="32">
        <v>0</v>
      </c>
    </row>
    <row r="31" spans="1:30" s="31" customFormat="1" ht="12" x14ac:dyDescent="0.2">
      <c r="A31" s="29"/>
      <c r="B31" s="29" t="s">
        <v>110</v>
      </c>
      <c r="C31" s="29">
        <v>1750</v>
      </c>
      <c r="D31" s="32">
        <v>14</v>
      </c>
      <c r="E31" s="32">
        <v>21</v>
      </c>
      <c r="F31" s="37">
        <v>0.66666666666666663</v>
      </c>
      <c r="G31" s="32">
        <v>36</v>
      </c>
      <c r="H31" s="33">
        <v>11</v>
      </c>
      <c r="I31" s="33">
        <v>75</v>
      </c>
      <c r="J31" s="33">
        <v>14</v>
      </c>
      <c r="K31" s="33">
        <v>0</v>
      </c>
      <c r="L31" s="33">
        <v>0</v>
      </c>
      <c r="M31" s="29"/>
      <c r="N31" s="32">
        <v>10</v>
      </c>
      <c r="O31" s="32">
        <v>78</v>
      </c>
      <c r="P31" s="32">
        <v>12</v>
      </c>
      <c r="Q31" s="32">
        <v>0</v>
      </c>
      <c r="R31" s="32">
        <v>0</v>
      </c>
      <c r="S31" s="34"/>
      <c r="T31" s="32">
        <v>20</v>
      </c>
      <c r="U31" s="32">
        <v>70</v>
      </c>
      <c r="V31" s="32">
        <v>10</v>
      </c>
      <c r="W31" s="32">
        <v>0</v>
      </c>
      <c r="X31" s="32">
        <v>0</v>
      </c>
      <c r="Z31" s="32">
        <v>0</v>
      </c>
      <c r="AA31" s="32">
        <v>75</v>
      </c>
      <c r="AB31" s="32">
        <v>25</v>
      </c>
      <c r="AC31" s="32">
        <v>0</v>
      </c>
      <c r="AD31" s="32">
        <v>0</v>
      </c>
    </row>
    <row r="32" spans="1:30" s="31" customFormat="1" ht="12" x14ac:dyDescent="0.2">
      <c r="A32" s="29"/>
      <c r="B32" s="29" t="s">
        <v>118</v>
      </c>
      <c r="C32" s="29">
        <v>6670</v>
      </c>
      <c r="D32" s="32">
        <v>38.6</v>
      </c>
      <c r="E32" s="32">
        <v>68</v>
      </c>
      <c r="F32" s="37">
        <v>0.56764705882352939</v>
      </c>
      <c r="G32" s="32">
        <v>35.299999999999997</v>
      </c>
      <c r="H32" s="33">
        <v>12</v>
      </c>
      <c r="I32" s="33">
        <v>70</v>
      </c>
      <c r="J32" s="33">
        <v>18</v>
      </c>
      <c r="K32" s="33">
        <v>0</v>
      </c>
      <c r="L32" s="33">
        <v>0</v>
      </c>
      <c r="M32" s="29"/>
      <c r="N32" s="32">
        <v>10.9</v>
      </c>
      <c r="O32" s="32">
        <v>73.7</v>
      </c>
      <c r="P32" s="32">
        <v>15.4</v>
      </c>
      <c r="Q32" s="32">
        <v>0</v>
      </c>
      <c r="R32" s="32">
        <v>0</v>
      </c>
      <c r="S32" s="34"/>
      <c r="T32" s="32">
        <v>24</v>
      </c>
      <c r="U32" s="32">
        <v>58</v>
      </c>
      <c r="V32" s="32">
        <v>18</v>
      </c>
      <c r="W32" s="32">
        <v>0</v>
      </c>
      <c r="X32" s="32">
        <v>0</v>
      </c>
      <c r="Z32" s="32">
        <v>0</v>
      </c>
      <c r="AA32" s="32">
        <v>70</v>
      </c>
      <c r="AB32" s="32">
        <v>30</v>
      </c>
      <c r="AC32" s="32">
        <v>0</v>
      </c>
      <c r="AD32" s="32">
        <v>0</v>
      </c>
    </row>
    <row r="33" spans="1:30" s="31" customFormat="1" ht="12" x14ac:dyDescent="0.2">
      <c r="A33" s="29"/>
      <c r="B33" s="29" t="s">
        <v>30</v>
      </c>
      <c r="C33" s="29">
        <v>20</v>
      </c>
      <c r="D33" s="32">
        <v>23.63</v>
      </c>
      <c r="E33" s="32">
        <v>39</v>
      </c>
      <c r="F33" s="37">
        <v>0.60589743589743583</v>
      </c>
      <c r="G33" s="32">
        <v>34</v>
      </c>
      <c r="H33" s="33">
        <v>15</v>
      </c>
      <c r="I33" s="33">
        <v>57</v>
      </c>
      <c r="J33" s="33">
        <v>24</v>
      </c>
      <c r="K33" s="33">
        <v>4</v>
      </c>
      <c r="L33" s="33">
        <v>0</v>
      </c>
      <c r="M33" s="29"/>
      <c r="N33" s="32">
        <v>14.6</v>
      </c>
      <c r="O33" s="32">
        <v>60.7</v>
      </c>
      <c r="P33" s="32">
        <v>22.5</v>
      </c>
      <c r="Q33" s="32">
        <v>2.2000000000000002</v>
      </c>
      <c r="R33" s="32">
        <v>0</v>
      </c>
      <c r="S33" s="34"/>
      <c r="T33" s="32">
        <v>26.7</v>
      </c>
      <c r="U33" s="32">
        <v>46.6</v>
      </c>
      <c r="V33" s="32">
        <v>13.4</v>
      </c>
      <c r="W33" s="32">
        <v>13.3</v>
      </c>
      <c r="X33" s="32">
        <v>0</v>
      </c>
      <c r="Z33" s="32">
        <v>0</v>
      </c>
      <c r="AA33" s="32">
        <v>55</v>
      </c>
      <c r="AB33" s="32">
        <v>45</v>
      </c>
      <c r="AC33" s="32">
        <v>0</v>
      </c>
      <c r="AD33" s="32">
        <v>0</v>
      </c>
    </row>
    <row r="34" spans="1:30" s="31" customFormat="1" ht="12" x14ac:dyDescent="0.2">
      <c r="A34" s="29"/>
      <c r="B34" s="29" t="s">
        <v>60</v>
      </c>
      <c r="C34" s="29">
        <v>300</v>
      </c>
      <c r="D34" s="32">
        <v>53.6</v>
      </c>
      <c r="E34" s="32">
        <v>86</v>
      </c>
      <c r="F34" s="37">
        <v>0.62325581395348839</v>
      </c>
      <c r="G34" s="32">
        <v>32.299999999999997</v>
      </c>
      <c r="H34" s="33">
        <v>9</v>
      </c>
      <c r="I34" s="33">
        <v>70</v>
      </c>
      <c r="J34" s="33">
        <v>19</v>
      </c>
      <c r="K34" s="33">
        <v>1</v>
      </c>
      <c r="L34" s="33">
        <v>1</v>
      </c>
      <c r="M34" s="29"/>
      <c r="N34" s="32">
        <v>10.4</v>
      </c>
      <c r="O34" s="32">
        <v>72.599999999999994</v>
      </c>
      <c r="P34" s="32">
        <v>14.6</v>
      </c>
      <c r="Q34" s="32">
        <v>1.5</v>
      </c>
      <c r="R34" s="32">
        <v>0.9</v>
      </c>
      <c r="S34" s="34"/>
      <c r="T34" s="32">
        <v>13.3</v>
      </c>
      <c r="U34" s="32">
        <v>66.7</v>
      </c>
      <c r="V34" s="32">
        <v>20</v>
      </c>
      <c r="W34" s="32">
        <v>0</v>
      </c>
      <c r="X34" s="32">
        <v>0</v>
      </c>
      <c r="Z34" s="32">
        <v>0</v>
      </c>
      <c r="AA34" s="32">
        <v>60</v>
      </c>
      <c r="AB34" s="32">
        <v>40</v>
      </c>
      <c r="AC34" s="32">
        <v>0</v>
      </c>
      <c r="AD34" s="32">
        <v>0</v>
      </c>
    </row>
    <row r="35" spans="1:30" s="31" customFormat="1" ht="12" x14ac:dyDescent="0.2">
      <c r="A35" s="29"/>
      <c r="B35" s="29" t="s">
        <v>116</v>
      </c>
      <c r="C35" s="29">
        <v>1800</v>
      </c>
      <c r="D35" s="32">
        <v>14</v>
      </c>
      <c r="E35" s="32">
        <v>42</v>
      </c>
      <c r="F35" s="37">
        <v>0.33333333333333331</v>
      </c>
      <c r="G35" s="32">
        <v>31.7</v>
      </c>
      <c r="H35" s="33">
        <v>10</v>
      </c>
      <c r="I35" s="33">
        <v>65</v>
      </c>
      <c r="J35" s="33">
        <v>25</v>
      </c>
      <c r="K35" s="33">
        <v>0</v>
      </c>
      <c r="L35" s="33">
        <v>0</v>
      </c>
      <c r="M35" s="29"/>
      <c r="N35" s="32">
        <v>15.7</v>
      </c>
      <c r="O35" s="32">
        <v>78.400000000000006</v>
      </c>
      <c r="P35" s="32">
        <v>5.9</v>
      </c>
      <c r="Q35" s="32">
        <v>0</v>
      </c>
      <c r="R35" s="32">
        <v>0</v>
      </c>
      <c r="S35" s="34"/>
      <c r="T35" s="32">
        <v>0</v>
      </c>
      <c r="U35" s="32">
        <v>30</v>
      </c>
      <c r="V35" s="32">
        <v>70</v>
      </c>
      <c r="W35" s="32">
        <v>0</v>
      </c>
      <c r="X35" s="32">
        <v>0</v>
      </c>
      <c r="Z35" s="32">
        <v>0</v>
      </c>
      <c r="AA35" s="32">
        <v>50</v>
      </c>
      <c r="AB35" s="32">
        <v>50</v>
      </c>
      <c r="AC35" s="32">
        <v>0</v>
      </c>
      <c r="AD35" s="32">
        <v>0</v>
      </c>
    </row>
    <row r="36" spans="1:30" s="31" customFormat="1" ht="12" x14ac:dyDescent="0.2">
      <c r="A36" s="29"/>
      <c r="B36" s="29" t="s">
        <v>78</v>
      </c>
      <c r="C36" s="29">
        <v>620</v>
      </c>
      <c r="D36" s="32">
        <v>14.9</v>
      </c>
      <c r="E36" s="32">
        <v>28</v>
      </c>
      <c r="F36" s="37">
        <v>0.53214285714285714</v>
      </c>
      <c r="G36" s="32">
        <v>31</v>
      </c>
      <c r="H36" s="33">
        <v>9</v>
      </c>
      <c r="I36" s="33">
        <v>66</v>
      </c>
      <c r="J36" s="33">
        <v>24</v>
      </c>
      <c r="K36" s="33">
        <v>0</v>
      </c>
      <c r="L36" s="33">
        <v>1</v>
      </c>
      <c r="M36" s="29"/>
      <c r="N36" s="32">
        <v>14.5</v>
      </c>
      <c r="O36" s="32">
        <v>71</v>
      </c>
      <c r="P36" s="32">
        <v>12.7</v>
      </c>
      <c r="Q36" s="32">
        <v>0</v>
      </c>
      <c r="R36" s="32">
        <v>1.8</v>
      </c>
      <c r="S36" s="34"/>
      <c r="T36" s="32">
        <v>0</v>
      </c>
      <c r="U36" s="32">
        <v>50</v>
      </c>
      <c r="V36" s="32">
        <v>50</v>
      </c>
      <c r="W36" s="32">
        <v>0</v>
      </c>
      <c r="X36" s="32">
        <v>0</v>
      </c>
      <c r="Z36" s="32">
        <v>0</v>
      </c>
      <c r="AA36" s="32">
        <v>60</v>
      </c>
      <c r="AB36" s="32">
        <v>40</v>
      </c>
      <c r="AC36" s="32">
        <v>0</v>
      </c>
      <c r="AD36" s="32">
        <v>0</v>
      </c>
    </row>
    <row r="37" spans="1:30" s="31" customFormat="1" ht="12" x14ac:dyDescent="0.2">
      <c r="A37" s="29"/>
      <c r="B37" s="29" t="s">
        <v>82</v>
      </c>
      <c r="C37" s="29">
        <v>670</v>
      </c>
      <c r="D37" s="32">
        <v>24</v>
      </c>
      <c r="E37" s="32">
        <v>27</v>
      </c>
      <c r="F37" s="37">
        <v>0.88888888888888884</v>
      </c>
      <c r="G37" s="32">
        <v>30.7</v>
      </c>
      <c r="H37" s="33">
        <v>11</v>
      </c>
      <c r="I37" s="33">
        <v>59</v>
      </c>
      <c r="J37" s="33">
        <v>28</v>
      </c>
      <c r="K37" s="33">
        <v>1</v>
      </c>
      <c r="L37" s="33">
        <v>1</v>
      </c>
      <c r="M37" s="29"/>
      <c r="N37" s="32">
        <v>8.3000000000000007</v>
      </c>
      <c r="O37" s="32">
        <v>66.7</v>
      </c>
      <c r="P37" s="32">
        <v>22.6</v>
      </c>
      <c r="Q37" s="32">
        <v>1.2</v>
      </c>
      <c r="R37" s="32">
        <v>1.2</v>
      </c>
      <c r="S37" s="34"/>
      <c r="T37" s="32">
        <v>26.7</v>
      </c>
      <c r="U37" s="32">
        <v>36.6</v>
      </c>
      <c r="V37" s="32">
        <v>36.700000000000003</v>
      </c>
      <c r="W37" s="32">
        <v>0</v>
      </c>
      <c r="X37" s="32">
        <v>0</v>
      </c>
      <c r="Z37" s="32">
        <v>0</v>
      </c>
      <c r="AA37" s="32">
        <v>60</v>
      </c>
      <c r="AB37" s="32">
        <v>40</v>
      </c>
      <c r="AC37" s="32">
        <v>0</v>
      </c>
      <c r="AD37" s="32">
        <v>0</v>
      </c>
    </row>
    <row r="38" spans="1:30" s="31" customFormat="1" ht="12" x14ac:dyDescent="0.2">
      <c r="A38" s="29"/>
      <c r="B38" s="29" t="s">
        <v>98</v>
      </c>
      <c r="C38" s="29">
        <v>1350</v>
      </c>
      <c r="D38" s="32">
        <v>23</v>
      </c>
      <c r="E38" s="32">
        <v>23</v>
      </c>
      <c r="F38" s="37">
        <v>1</v>
      </c>
      <c r="G38" s="32">
        <v>30.7</v>
      </c>
      <c r="H38" s="33">
        <v>12</v>
      </c>
      <c r="I38" s="33">
        <v>56</v>
      </c>
      <c r="J38" s="33">
        <v>32</v>
      </c>
      <c r="K38" s="33">
        <v>0</v>
      </c>
      <c r="L38" s="33">
        <v>0</v>
      </c>
      <c r="M38" s="29"/>
      <c r="N38" s="32">
        <v>18.2</v>
      </c>
      <c r="O38" s="32">
        <v>60.6</v>
      </c>
      <c r="P38" s="32">
        <v>21.2</v>
      </c>
      <c r="Q38" s="32">
        <v>0</v>
      </c>
      <c r="R38" s="32">
        <v>0</v>
      </c>
      <c r="S38" s="34"/>
      <c r="T38" s="32">
        <v>0</v>
      </c>
      <c r="U38" s="32">
        <v>36.700000000000003</v>
      </c>
      <c r="V38" s="32">
        <v>63.3</v>
      </c>
      <c r="W38" s="32">
        <v>0</v>
      </c>
      <c r="X38" s="32">
        <v>0</v>
      </c>
      <c r="Z38" s="32">
        <v>0</v>
      </c>
      <c r="AA38" s="32">
        <v>60</v>
      </c>
      <c r="AB38" s="32">
        <v>40</v>
      </c>
      <c r="AC38" s="32">
        <v>0</v>
      </c>
      <c r="AD38" s="32">
        <v>0</v>
      </c>
    </row>
    <row r="39" spans="1:30" s="31" customFormat="1" ht="12" x14ac:dyDescent="0.2">
      <c r="A39" s="29"/>
      <c r="B39" s="29" t="s">
        <v>14</v>
      </c>
      <c r="C39" s="29">
        <v>180</v>
      </c>
      <c r="D39" s="32">
        <v>63.45</v>
      </c>
      <c r="E39" s="32">
        <v>73</v>
      </c>
      <c r="F39" s="37">
        <v>0.86917808219178083</v>
      </c>
      <c r="G39" s="32">
        <v>30.3</v>
      </c>
      <c r="H39" s="33">
        <v>11</v>
      </c>
      <c r="I39" s="33">
        <v>58</v>
      </c>
      <c r="J39" s="33">
        <v>24</v>
      </c>
      <c r="K39" s="33">
        <v>4</v>
      </c>
      <c r="L39" s="33">
        <v>3</v>
      </c>
      <c r="M39" s="29"/>
      <c r="N39" s="32">
        <v>8.9</v>
      </c>
      <c r="O39" s="32">
        <v>50.8</v>
      </c>
      <c r="P39" s="32">
        <v>32.5</v>
      </c>
      <c r="Q39" s="32">
        <v>6.6</v>
      </c>
      <c r="R39" s="32">
        <v>1.2</v>
      </c>
      <c r="S39" s="34"/>
      <c r="T39" s="32">
        <v>11.4</v>
      </c>
      <c r="U39" s="32">
        <v>65.7</v>
      </c>
      <c r="V39" s="32">
        <v>11.5</v>
      </c>
      <c r="W39" s="32">
        <v>0</v>
      </c>
      <c r="X39" s="32">
        <v>11.4</v>
      </c>
      <c r="Z39" s="32">
        <v>20</v>
      </c>
      <c r="AA39" s="32">
        <v>80</v>
      </c>
      <c r="AB39" s="32">
        <v>0</v>
      </c>
      <c r="AC39" s="32">
        <v>0</v>
      </c>
      <c r="AD39" s="32">
        <v>0</v>
      </c>
    </row>
    <row r="40" spans="1:30" s="31" customFormat="1" ht="12" x14ac:dyDescent="0.2">
      <c r="A40" s="29"/>
      <c r="B40" s="29" t="s">
        <v>38</v>
      </c>
      <c r="C40" s="29">
        <v>1430</v>
      </c>
      <c r="D40" s="32">
        <v>17.2</v>
      </c>
      <c r="E40" s="32">
        <v>30</v>
      </c>
      <c r="F40" s="37">
        <v>0.57333333333333336</v>
      </c>
      <c r="G40" s="32">
        <v>27.3</v>
      </c>
      <c r="H40" s="33">
        <v>8</v>
      </c>
      <c r="I40" s="33">
        <v>58</v>
      </c>
      <c r="J40" s="33">
        <v>32</v>
      </c>
      <c r="K40" s="33">
        <v>2</v>
      </c>
      <c r="L40" s="33">
        <v>0</v>
      </c>
      <c r="M40" s="29"/>
      <c r="N40" s="32">
        <v>11.8</v>
      </c>
      <c r="O40" s="32">
        <v>57.3</v>
      </c>
      <c r="P40" s="32">
        <v>28</v>
      </c>
      <c r="Q40" s="32">
        <v>2.9</v>
      </c>
      <c r="R40" s="32">
        <v>0</v>
      </c>
      <c r="S40" s="34"/>
      <c r="T40" s="32">
        <v>0</v>
      </c>
      <c r="U40" s="32">
        <v>63.3</v>
      </c>
      <c r="V40" s="32">
        <v>36.700000000000003</v>
      </c>
      <c r="W40" s="32">
        <v>0</v>
      </c>
      <c r="X40" s="32">
        <v>0</v>
      </c>
      <c r="Z40" s="32">
        <v>0</v>
      </c>
      <c r="AA40" s="32">
        <v>55</v>
      </c>
      <c r="AB40" s="32">
        <v>45</v>
      </c>
      <c r="AC40" s="32">
        <v>0</v>
      </c>
      <c r="AD40" s="32">
        <v>0</v>
      </c>
    </row>
    <row r="41" spans="1:30" s="31" customFormat="1" ht="12" x14ac:dyDescent="0.2">
      <c r="A41" s="29"/>
      <c r="B41" s="29" t="s">
        <v>96</v>
      </c>
      <c r="C41" s="29">
        <v>1250</v>
      </c>
      <c r="D41" s="32">
        <v>21.3</v>
      </c>
      <c r="E41" s="32">
        <v>34</v>
      </c>
      <c r="F41" s="37">
        <v>0.62647058823529411</v>
      </c>
      <c r="G41" s="32">
        <v>26</v>
      </c>
      <c r="H41" s="33">
        <v>7</v>
      </c>
      <c r="I41" s="33">
        <v>57</v>
      </c>
      <c r="J41" s="33">
        <v>34</v>
      </c>
      <c r="K41" s="33">
        <v>2</v>
      </c>
      <c r="L41" s="33">
        <v>0</v>
      </c>
      <c r="M41" s="29"/>
      <c r="N41" s="32">
        <v>10.8</v>
      </c>
      <c r="O41" s="32">
        <v>55.4</v>
      </c>
      <c r="P41" s="32">
        <v>30.7</v>
      </c>
      <c r="Q41" s="32">
        <v>3.1</v>
      </c>
      <c r="R41" s="32">
        <v>0</v>
      </c>
      <c r="S41" s="34"/>
      <c r="T41" s="32">
        <v>0</v>
      </c>
      <c r="U41" s="32">
        <v>86.7</v>
      </c>
      <c r="V41" s="32">
        <v>13.3</v>
      </c>
      <c r="W41" s="32">
        <v>0</v>
      </c>
      <c r="X41" s="32">
        <v>0</v>
      </c>
      <c r="Z41" s="32">
        <v>0</v>
      </c>
      <c r="AA41" s="32">
        <v>25</v>
      </c>
      <c r="AB41" s="32">
        <v>75</v>
      </c>
      <c r="AC41" s="32">
        <v>0</v>
      </c>
      <c r="AD41" s="32">
        <v>0</v>
      </c>
    </row>
    <row r="42" spans="1:30" s="31" customFormat="1" ht="12" x14ac:dyDescent="0.2">
      <c r="A42" s="29"/>
      <c r="B42" s="29" t="s">
        <v>32</v>
      </c>
      <c r="C42" s="29">
        <v>250</v>
      </c>
      <c r="D42" s="32">
        <v>11.6</v>
      </c>
      <c r="E42" s="32">
        <v>38</v>
      </c>
      <c r="F42" s="37">
        <v>0.30526315789473685</v>
      </c>
      <c r="G42" s="32">
        <v>23.3</v>
      </c>
      <c r="H42" s="33">
        <v>3</v>
      </c>
      <c r="I42" s="33">
        <v>61</v>
      </c>
      <c r="J42" s="33">
        <v>32</v>
      </c>
      <c r="K42" s="33">
        <v>4</v>
      </c>
      <c r="L42" s="33">
        <v>0</v>
      </c>
      <c r="M42" s="29"/>
      <c r="N42" s="32">
        <v>4.0999999999999996</v>
      </c>
      <c r="O42" s="32">
        <v>79.599999999999994</v>
      </c>
      <c r="P42" s="32">
        <v>16.3</v>
      </c>
      <c r="Q42" s="32">
        <v>0</v>
      </c>
      <c r="R42" s="32">
        <v>0</v>
      </c>
      <c r="S42" s="34"/>
      <c r="T42" s="32">
        <v>0</v>
      </c>
      <c r="U42" s="32">
        <v>0</v>
      </c>
      <c r="V42" s="32">
        <v>80</v>
      </c>
      <c r="W42" s="32">
        <v>20</v>
      </c>
      <c r="X42" s="32">
        <v>0</v>
      </c>
      <c r="Z42" s="32">
        <v>0</v>
      </c>
      <c r="AA42" s="32">
        <v>65</v>
      </c>
      <c r="AB42" s="32">
        <v>35</v>
      </c>
      <c r="AC42" s="32">
        <v>0</v>
      </c>
      <c r="AD42" s="32">
        <v>0</v>
      </c>
    </row>
    <row r="43" spans="1:30" s="31" customFormat="1" ht="12" x14ac:dyDescent="0.2">
      <c r="A43" s="29"/>
      <c r="B43" s="29" t="s">
        <v>62</v>
      </c>
      <c r="C43" s="29">
        <v>320</v>
      </c>
      <c r="D43" s="32">
        <v>18.7</v>
      </c>
      <c r="E43" s="32">
        <v>36</v>
      </c>
      <c r="F43" s="37">
        <v>0.51944444444444438</v>
      </c>
      <c r="G43" s="32">
        <v>22.7</v>
      </c>
      <c r="H43" s="33">
        <v>4</v>
      </c>
      <c r="I43" s="33">
        <v>56</v>
      </c>
      <c r="J43" s="33">
        <v>38</v>
      </c>
      <c r="K43" s="33">
        <v>2</v>
      </c>
      <c r="L43" s="33">
        <v>0</v>
      </c>
      <c r="M43" s="29"/>
      <c r="N43" s="32">
        <v>6</v>
      </c>
      <c r="O43" s="32">
        <v>56.7</v>
      </c>
      <c r="P43" s="32">
        <v>34.299999999999997</v>
      </c>
      <c r="Q43" s="32">
        <v>3</v>
      </c>
      <c r="R43" s="32">
        <v>0</v>
      </c>
      <c r="S43" s="34"/>
      <c r="T43" s="32">
        <v>0</v>
      </c>
      <c r="U43" s="32">
        <v>36.700000000000003</v>
      </c>
      <c r="V43" s="32">
        <v>63.3</v>
      </c>
      <c r="W43" s="32">
        <v>0</v>
      </c>
      <c r="X43" s="32">
        <v>0</v>
      </c>
      <c r="Z43" s="32">
        <v>0</v>
      </c>
      <c r="AA43" s="32">
        <v>80</v>
      </c>
      <c r="AB43" s="32">
        <v>20</v>
      </c>
      <c r="AC43" s="32">
        <v>0</v>
      </c>
      <c r="AD43" s="32">
        <v>0</v>
      </c>
    </row>
    <row r="44" spans="1:30" s="31" customFormat="1" ht="12" x14ac:dyDescent="0.2">
      <c r="A44" s="29"/>
      <c r="B44" s="29" t="s">
        <v>112</v>
      </c>
      <c r="C44" s="29">
        <v>1760</v>
      </c>
      <c r="D44" s="32">
        <v>13</v>
      </c>
      <c r="E44" s="32">
        <v>50</v>
      </c>
      <c r="F44" s="37">
        <v>0.26</v>
      </c>
      <c r="G44" s="32">
        <v>22.3</v>
      </c>
      <c r="H44" s="33">
        <v>4</v>
      </c>
      <c r="I44" s="33">
        <v>55</v>
      </c>
      <c r="J44" s="33">
        <v>41</v>
      </c>
      <c r="K44" s="33">
        <v>0</v>
      </c>
      <c r="L44" s="33">
        <v>0</v>
      </c>
      <c r="M44" s="29"/>
      <c r="N44" s="32">
        <v>6.4</v>
      </c>
      <c r="O44" s="32">
        <v>51</v>
      </c>
      <c r="P44" s="32">
        <v>42.6</v>
      </c>
      <c r="Q44" s="32">
        <v>0</v>
      </c>
      <c r="R44" s="32">
        <v>0</v>
      </c>
      <c r="S44" s="34"/>
      <c r="T44" s="32">
        <v>0</v>
      </c>
      <c r="U44" s="32">
        <v>90</v>
      </c>
      <c r="V44" s="32">
        <v>10</v>
      </c>
      <c r="W44" s="32">
        <v>0</v>
      </c>
      <c r="X44" s="32">
        <v>0</v>
      </c>
      <c r="Z44" s="32">
        <v>0</v>
      </c>
      <c r="AA44" s="32">
        <v>25</v>
      </c>
      <c r="AB44" s="32">
        <v>75</v>
      </c>
      <c r="AC44" s="32">
        <v>0</v>
      </c>
      <c r="AD44" s="32">
        <v>0</v>
      </c>
    </row>
    <row r="45" spans="1:30" s="31" customFormat="1" ht="12" x14ac:dyDescent="0.2">
      <c r="A45" s="29"/>
      <c r="B45" s="29" t="s">
        <v>54</v>
      </c>
      <c r="C45" s="29">
        <v>110</v>
      </c>
      <c r="D45" s="32">
        <v>14</v>
      </c>
      <c r="E45" s="32">
        <v>17</v>
      </c>
      <c r="F45" s="37">
        <v>0.82352941176470584</v>
      </c>
      <c r="G45" s="32">
        <v>22</v>
      </c>
      <c r="H45" s="33">
        <v>6</v>
      </c>
      <c r="I45" s="33">
        <v>48</v>
      </c>
      <c r="J45" s="33">
        <v>46</v>
      </c>
      <c r="K45" s="33">
        <v>0</v>
      </c>
      <c r="L45" s="33">
        <v>0</v>
      </c>
      <c r="M45" s="29"/>
      <c r="N45" s="32">
        <v>9.6999999999999993</v>
      </c>
      <c r="O45" s="32">
        <v>61.3</v>
      </c>
      <c r="P45" s="32">
        <v>29</v>
      </c>
      <c r="Q45" s="32">
        <v>0</v>
      </c>
      <c r="R45" s="32">
        <v>0</v>
      </c>
      <c r="S45" s="34"/>
      <c r="T45" s="32">
        <v>0</v>
      </c>
      <c r="U45" s="32">
        <v>40</v>
      </c>
      <c r="V45" s="32">
        <v>60</v>
      </c>
      <c r="W45" s="32">
        <v>0</v>
      </c>
      <c r="X45" s="32">
        <v>0</v>
      </c>
      <c r="Z45" s="32">
        <v>0</v>
      </c>
      <c r="AA45" s="32">
        <v>0</v>
      </c>
      <c r="AB45" s="32">
        <v>100</v>
      </c>
      <c r="AC45" s="32">
        <v>0</v>
      </c>
      <c r="AD45" s="32">
        <v>0</v>
      </c>
    </row>
    <row r="46" spans="1:30" s="31" customFormat="1" ht="12" x14ac:dyDescent="0.2">
      <c r="A46" s="29"/>
      <c r="B46" s="29" t="s">
        <v>92</v>
      </c>
      <c r="C46" s="29">
        <v>810</v>
      </c>
      <c r="D46" s="32">
        <v>12</v>
      </c>
      <c r="E46" s="32">
        <v>21</v>
      </c>
      <c r="F46" s="37">
        <v>0.5714285714285714</v>
      </c>
      <c r="G46" s="32">
        <v>21.7</v>
      </c>
      <c r="H46" s="33">
        <v>9</v>
      </c>
      <c r="I46" s="33">
        <v>38</v>
      </c>
      <c r="J46" s="33">
        <v>45</v>
      </c>
      <c r="K46" s="33">
        <v>0</v>
      </c>
      <c r="L46" s="33">
        <v>8</v>
      </c>
      <c r="M46" s="29"/>
      <c r="N46" s="32">
        <v>14.3</v>
      </c>
      <c r="O46" s="32">
        <v>45.7</v>
      </c>
      <c r="P46" s="32">
        <v>40</v>
      </c>
      <c r="Q46" s="32">
        <v>0</v>
      </c>
      <c r="R46" s="32">
        <v>0</v>
      </c>
      <c r="S46" s="34"/>
      <c r="T46" s="32">
        <v>0</v>
      </c>
      <c r="U46" s="32">
        <v>30</v>
      </c>
      <c r="V46" s="32">
        <v>30</v>
      </c>
      <c r="W46" s="32">
        <v>0</v>
      </c>
      <c r="X46" s="32">
        <v>40</v>
      </c>
      <c r="Z46" s="32">
        <v>0</v>
      </c>
      <c r="AA46" s="32">
        <v>10</v>
      </c>
      <c r="AB46" s="32">
        <v>90</v>
      </c>
      <c r="AC46" s="32">
        <v>0</v>
      </c>
      <c r="AD46" s="32">
        <v>0</v>
      </c>
    </row>
    <row r="47" spans="1:30" s="31" customFormat="1" ht="12" x14ac:dyDescent="0.2">
      <c r="A47" s="29"/>
      <c r="B47" s="29" t="s">
        <v>94</v>
      </c>
      <c r="C47" s="29">
        <v>1190</v>
      </c>
      <c r="D47" s="32">
        <v>33.5</v>
      </c>
      <c r="E47" s="32">
        <v>37</v>
      </c>
      <c r="F47" s="37">
        <v>0.90540540540540537</v>
      </c>
      <c r="G47" s="32">
        <v>21.7</v>
      </c>
      <c r="H47" s="33">
        <v>4</v>
      </c>
      <c r="I47" s="33">
        <v>53</v>
      </c>
      <c r="J47" s="33">
        <v>41</v>
      </c>
      <c r="K47" s="33">
        <v>2</v>
      </c>
      <c r="L47" s="33">
        <v>0</v>
      </c>
      <c r="M47" s="29"/>
      <c r="N47" s="32">
        <v>3.8</v>
      </c>
      <c r="O47" s="32">
        <v>56.2</v>
      </c>
      <c r="P47" s="32">
        <v>36.9</v>
      </c>
      <c r="Q47" s="32">
        <v>3.1</v>
      </c>
      <c r="R47" s="32">
        <v>0</v>
      </c>
      <c r="S47" s="34"/>
      <c r="T47" s="32">
        <v>10</v>
      </c>
      <c r="U47" s="32">
        <v>70</v>
      </c>
      <c r="V47" s="32">
        <v>20</v>
      </c>
      <c r="W47" s="32">
        <v>0</v>
      </c>
      <c r="X47" s="32">
        <v>0</v>
      </c>
      <c r="Z47" s="32">
        <v>0</v>
      </c>
      <c r="AA47" s="32">
        <v>10</v>
      </c>
      <c r="AB47" s="32">
        <v>90</v>
      </c>
      <c r="AC47" s="32">
        <v>0</v>
      </c>
      <c r="AD47" s="32">
        <v>0</v>
      </c>
    </row>
    <row r="48" spans="1:30" s="31" customFormat="1" ht="12" x14ac:dyDescent="0.2">
      <c r="A48" s="29"/>
      <c r="B48" s="29" t="s">
        <v>128</v>
      </c>
      <c r="C48" s="29">
        <v>6830</v>
      </c>
      <c r="D48" s="32">
        <v>14</v>
      </c>
      <c r="E48" s="32">
        <v>34</v>
      </c>
      <c r="F48" s="37">
        <v>0.41176470588235292</v>
      </c>
      <c r="G48" s="32">
        <v>21.3</v>
      </c>
      <c r="H48" s="33">
        <v>6</v>
      </c>
      <c r="I48" s="33">
        <v>46</v>
      </c>
      <c r="J48" s="33">
        <v>48</v>
      </c>
      <c r="K48" s="33">
        <v>0</v>
      </c>
      <c r="L48" s="33">
        <v>0</v>
      </c>
      <c r="M48" s="29"/>
      <c r="N48" s="32">
        <v>8.5</v>
      </c>
      <c r="O48" s="32">
        <v>42.6</v>
      </c>
      <c r="P48" s="32">
        <v>48.9</v>
      </c>
      <c r="Q48" s="32">
        <v>0</v>
      </c>
      <c r="R48" s="32">
        <v>0</v>
      </c>
      <c r="S48" s="34"/>
      <c r="T48" s="32">
        <v>0</v>
      </c>
      <c r="U48" s="32">
        <v>70</v>
      </c>
      <c r="V48" s="32">
        <v>30</v>
      </c>
      <c r="W48" s="32">
        <v>0</v>
      </c>
      <c r="X48" s="32">
        <v>0</v>
      </c>
      <c r="Z48" s="32">
        <v>0</v>
      </c>
      <c r="AA48" s="32">
        <v>30</v>
      </c>
      <c r="AB48" s="32">
        <v>70</v>
      </c>
      <c r="AC48" s="32">
        <v>0</v>
      </c>
      <c r="AD48" s="32">
        <v>0</v>
      </c>
    </row>
    <row r="49" spans="1:30" s="31" customFormat="1" ht="12" x14ac:dyDescent="0.2">
      <c r="A49" s="29"/>
      <c r="B49" s="29" t="s">
        <v>104</v>
      </c>
      <c r="C49" s="29">
        <v>1420</v>
      </c>
      <c r="D49" s="32">
        <v>25.9</v>
      </c>
      <c r="E49" s="32">
        <v>39</v>
      </c>
      <c r="F49" s="37">
        <v>0.66410256410256407</v>
      </c>
      <c r="G49" s="32">
        <v>21</v>
      </c>
      <c r="H49" s="33">
        <v>3</v>
      </c>
      <c r="I49" s="33">
        <v>54</v>
      </c>
      <c r="J49" s="33">
        <v>39</v>
      </c>
      <c r="K49" s="33">
        <v>4</v>
      </c>
      <c r="L49" s="33">
        <v>0</v>
      </c>
      <c r="M49" s="29"/>
      <c r="N49" s="32">
        <v>4.7</v>
      </c>
      <c r="O49" s="32">
        <v>67.099999999999994</v>
      </c>
      <c r="P49" s="32">
        <v>28.2</v>
      </c>
      <c r="Q49" s="32">
        <v>0</v>
      </c>
      <c r="R49" s="32">
        <v>0</v>
      </c>
      <c r="S49" s="34"/>
      <c r="T49" s="32">
        <v>0</v>
      </c>
      <c r="U49" s="32">
        <v>50</v>
      </c>
      <c r="V49" s="32">
        <v>40</v>
      </c>
      <c r="W49" s="32">
        <v>10</v>
      </c>
      <c r="X49" s="32">
        <v>0</v>
      </c>
      <c r="Z49" s="32">
        <v>0</v>
      </c>
      <c r="AA49" s="32">
        <v>0</v>
      </c>
      <c r="AB49" s="32">
        <v>85</v>
      </c>
      <c r="AC49" s="32">
        <v>15</v>
      </c>
      <c r="AD49" s="32">
        <v>0</v>
      </c>
    </row>
    <row r="50" spans="1:30" s="31" customFormat="1" ht="12" x14ac:dyDescent="0.2">
      <c r="A50" s="29"/>
      <c r="B50" s="29" t="s">
        <v>46</v>
      </c>
      <c r="C50" s="29">
        <v>6910</v>
      </c>
      <c r="D50" s="32">
        <v>13</v>
      </c>
      <c r="E50" s="32">
        <v>29</v>
      </c>
      <c r="F50" s="37">
        <v>0.44827586206896552</v>
      </c>
      <c r="G50" s="32">
        <v>20</v>
      </c>
      <c r="H50" s="33">
        <v>7</v>
      </c>
      <c r="I50" s="33">
        <v>39</v>
      </c>
      <c r="J50" s="33">
        <v>49</v>
      </c>
      <c r="K50" s="33">
        <v>5</v>
      </c>
      <c r="L50" s="33">
        <v>0</v>
      </c>
      <c r="M50" s="29"/>
      <c r="N50" s="32">
        <v>5.3</v>
      </c>
      <c r="O50" s="32">
        <v>47.3</v>
      </c>
      <c r="P50" s="32">
        <v>47.4</v>
      </c>
      <c r="Q50" s="32">
        <v>0</v>
      </c>
      <c r="R50" s="32">
        <v>0</v>
      </c>
      <c r="S50" s="34"/>
      <c r="T50" s="32">
        <v>20</v>
      </c>
      <c r="U50" s="32">
        <v>40</v>
      </c>
      <c r="V50" s="32">
        <v>20</v>
      </c>
      <c r="W50" s="32">
        <v>20</v>
      </c>
      <c r="X50" s="32">
        <v>0</v>
      </c>
      <c r="Z50" s="32">
        <v>0</v>
      </c>
      <c r="AA50" s="32">
        <v>0</v>
      </c>
      <c r="AB50" s="32">
        <v>90</v>
      </c>
      <c r="AC50" s="32">
        <v>10</v>
      </c>
      <c r="AD50" s="32">
        <v>0</v>
      </c>
    </row>
    <row r="51" spans="1:30" s="31" customFormat="1" ht="12" x14ac:dyDescent="0.2">
      <c r="A51" s="29"/>
      <c r="B51" s="29" t="s">
        <v>76</v>
      </c>
      <c r="C51" s="29">
        <v>590</v>
      </c>
      <c r="D51" s="32">
        <v>34.799999999999997</v>
      </c>
      <c r="E51" s="32">
        <v>67</v>
      </c>
      <c r="F51" s="37">
        <v>0.51940298507462679</v>
      </c>
      <c r="G51" s="32">
        <v>19.7</v>
      </c>
      <c r="H51" s="33">
        <v>4</v>
      </c>
      <c r="I51" s="33">
        <v>47</v>
      </c>
      <c r="J51" s="33">
        <v>43</v>
      </c>
      <c r="K51" s="33">
        <v>5</v>
      </c>
      <c r="L51" s="33">
        <v>1</v>
      </c>
      <c r="M51" s="29"/>
      <c r="N51" s="32">
        <v>0</v>
      </c>
      <c r="O51" s="32">
        <v>49.2</v>
      </c>
      <c r="P51" s="32">
        <v>47.5</v>
      </c>
      <c r="Q51" s="32">
        <v>2.5</v>
      </c>
      <c r="R51" s="32">
        <v>0.8</v>
      </c>
      <c r="S51" s="34"/>
      <c r="T51" s="32">
        <v>20</v>
      </c>
      <c r="U51" s="32">
        <v>30</v>
      </c>
      <c r="V51" s="32">
        <v>30</v>
      </c>
      <c r="W51" s="32">
        <v>20</v>
      </c>
      <c r="X51" s="32">
        <v>0</v>
      </c>
      <c r="Z51" s="32">
        <v>0</v>
      </c>
      <c r="AA51" s="32">
        <v>60</v>
      </c>
      <c r="AB51" s="32">
        <v>40</v>
      </c>
      <c r="AC51" s="32">
        <v>0</v>
      </c>
      <c r="AD51" s="32">
        <v>0</v>
      </c>
    </row>
    <row r="52" spans="1:30" s="31" customFormat="1" ht="12" x14ac:dyDescent="0.2">
      <c r="A52" s="29"/>
      <c r="B52" s="29" t="s">
        <v>24</v>
      </c>
      <c r="C52" s="29">
        <v>840</v>
      </c>
      <c r="D52" s="32">
        <v>11</v>
      </c>
      <c r="E52" s="32">
        <v>15</v>
      </c>
      <c r="F52" s="37">
        <v>0.73333333333333328</v>
      </c>
      <c r="G52" s="32">
        <v>19.3</v>
      </c>
      <c r="H52" s="33">
        <v>0</v>
      </c>
      <c r="I52" s="33">
        <v>58</v>
      </c>
      <c r="J52" s="33">
        <v>31</v>
      </c>
      <c r="K52" s="33">
        <v>9</v>
      </c>
      <c r="L52" s="33">
        <v>2</v>
      </c>
      <c r="M52" s="29"/>
      <c r="N52" s="32">
        <v>0</v>
      </c>
      <c r="O52" s="32">
        <v>79.5</v>
      </c>
      <c r="P52" s="32">
        <v>17.899999999999999</v>
      </c>
      <c r="Q52" s="32">
        <v>0</v>
      </c>
      <c r="R52" s="32">
        <v>2.6</v>
      </c>
      <c r="S52" s="34"/>
      <c r="T52" s="32">
        <v>0</v>
      </c>
      <c r="U52" s="32">
        <v>30</v>
      </c>
      <c r="V52" s="32">
        <v>30</v>
      </c>
      <c r="W52" s="32">
        <v>40</v>
      </c>
      <c r="X52" s="32">
        <v>0</v>
      </c>
      <c r="Z52" s="32">
        <v>0</v>
      </c>
      <c r="AA52" s="32">
        <v>0</v>
      </c>
      <c r="AB52" s="32">
        <v>90</v>
      </c>
      <c r="AC52" s="32">
        <v>10</v>
      </c>
      <c r="AD52" s="32">
        <v>0</v>
      </c>
    </row>
    <row r="53" spans="1:30" s="31" customFormat="1" ht="12" x14ac:dyDescent="0.2">
      <c r="A53" s="29"/>
      <c r="B53" s="29" t="s">
        <v>3</v>
      </c>
      <c r="C53" s="29">
        <v>7145</v>
      </c>
      <c r="D53" s="32">
        <v>14.5</v>
      </c>
      <c r="E53" s="32">
        <v>74</v>
      </c>
      <c r="F53" s="37">
        <v>0.19594594594594594</v>
      </c>
      <c r="G53" s="32">
        <v>19.3</v>
      </c>
      <c r="H53" s="33">
        <v>1</v>
      </c>
      <c r="I53" s="33">
        <v>55</v>
      </c>
      <c r="J53" s="33">
        <v>35</v>
      </c>
      <c r="K53" s="33">
        <v>8</v>
      </c>
      <c r="L53" s="33">
        <v>1</v>
      </c>
      <c r="M53" s="29"/>
      <c r="N53" s="32">
        <v>1.9</v>
      </c>
      <c r="O53" s="32">
        <v>75.5</v>
      </c>
      <c r="P53" s="32">
        <v>20.7</v>
      </c>
      <c r="Q53" s="32">
        <v>0</v>
      </c>
      <c r="R53" s="32">
        <v>1.9</v>
      </c>
      <c r="S53" s="34"/>
      <c r="T53" s="32">
        <v>0</v>
      </c>
      <c r="U53" s="32">
        <v>0</v>
      </c>
      <c r="V53" s="32">
        <v>60</v>
      </c>
      <c r="W53" s="32">
        <v>40</v>
      </c>
      <c r="X53" s="32">
        <v>0</v>
      </c>
      <c r="Z53" s="32">
        <v>0</v>
      </c>
      <c r="AA53" s="32">
        <v>40</v>
      </c>
      <c r="AB53" s="32">
        <v>60</v>
      </c>
      <c r="AC53" s="32">
        <v>0</v>
      </c>
      <c r="AD53" s="32">
        <v>0</v>
      </c>
    </row>
    <row r="54" spans="1:30" s="31" customFormat="1" ht="12" x14ac:dyDescent="0.2">
      <c r="A54" s="29"/>
      <c r="B54" s="29" t="s">
        <v>74</v>
      </c>
      <c r="C54" s="29">
        <v>560</v>
      </c>
      <c r="D54" s="32">
        <v>14.8</v>
      </c>
      <c r="E54" s="32">
        <v>17</v>
      </c>
      <c r="F54" s="37">
        <v>0.87058823529411766</v>
      </c>
      <c r="G54" s="32">
        <v>19</v>
      </c>
      <c r="H54" s="33">
        <v>0</v>
      </c>
      <c r="I54" s="33">
        <v>57</v>
      </c>
      <c r="J54" s="33">
        <v>38</v>
      </c>
      <c r="K54" s="33">
        <v>5</v>
      </c>
      <c r="L54" s="33">
        <v>0</v>
      </c>
      <c r="M54" s="29"/>
      <c r="N54" s="32">
        <v>0</v>
      </c>
      <c r="O54" s="32">
        <v>81.8</v>
      </c>
      <c r="P54" s="32">
        <v>15.9</v>
      </c>
      <c r="Q54" s="32">
        <v>2.2999999999999998</v>
      </c>
      <c r="R54" s="32">
        <v>0</v>
      </c>
      <c r="S54" s="34"/>
      <c r="T54" s="32">
        <v>0</v>
      </c>
      <c r="U54" s="32">
        <v>10</v>
      </c>
      <c r="V54" s="32">
        <v>70</v>
      </c>
      <c r="W54" s="32">
        <v>20</v>
      </c>
      <c r="X54" s="32">
        <v>0</v>
      </c>
      <c r="Z54" s="32">
        <v>0</v>
      </c>
      <c r="AA54" s="32">
        <v>10</v>
      </c>
      <c r="AB54" s="32">
        <v>90</v>
      </c>
      <c r="AC54" s="32">
        <v>0</v>
      </c>
      <c r="AD54" s="32">
        <v>0</v>
      </c>
    </row>
    <row r="55" spans="1:30" s="31" customFormat="1" ht="12" x14ac:dyDescent="0.2">
      <c r="A55" s="29"/>
      <c r="B55" s="29" t="s">
        <v>18</v>
      </c>
      <c r="C55" s="29">
        <v>520</v>
      </c>
      <c r="D55" s="32">
        <v>14</v>
      </c>
      <c r="E55" s="32">
        <v>41</v>
      </c>
      <c r="F55" s="37">
        <v>0.34146341463414637</v>
      </c>
      <c r="G55" s="32">
        <v>16</v>
      </c>
      <c r="H55" s="33">
        <v>8</v>
      </c>
      <c r="I55" s="33">
        <v>24</v>
      </c>
      <c r="J55" s="33">
        <v>61</v>
      </c>
      <c r="K55" s="33">
        <v>5</v>
      </c>
      <c r="L55" s="33">
        <v>2</v>
      </c>
      <c r="M55" s="29"/>
      <c r="N55" s="32">
        <v>0</v>
      </c>
      <c r="O55" s="32">
        <v>30.8</v>
      </c>
      <c r="P55" s="32">
        <v>66.599999999999994</v>
      </c>
      <c r="Q55" s="32">
        <v>0</v>
      </c>
      <c r="R55" s="32">
        <v>2.6</v>
      </c>
      <c r="S55" s="34"/>
      <c r="T55" s="32">
        <v>40</v>
      </c>
      <c r="U55" s="32">
        <v>20</v>
      </c>
      <c r="V55" s="32">
        <v>40</v>
      </c>
      <c r="W55" s="32">
        <v>0</v>
      </c>
      <c r="X55" s="32">
        <v>0</v>
      </c>
      <c r="Z55" s="32">
        <v>0</v>
      </c>
      <c r="AA55" s="32">
        <v>0</v>
      </c>
      <c r="AB55" s="32">
        <v>65</v>
      </c>
      <c r="AC55" s="32">
        <v>35</v>
      </c>
      <c r="AD55" s="32">
        <v>0</v>
      </c>
    </row>
    <row r="56" spans="1:30" s="31" customFormat="1" ht="12" x14ac:dyDescent="0.2">
      <c r="A56" s="29"/>
      <c r="B56" s="29" t="s">
        <v>108</v>
      </c>
      <c r="C56" s="29">
        <v>1700</v>
      </c>
      <c r="D56" s="32">
        <v>8.4</v>
      </c>
      <c r="E56" s="32">
        <v>8</v>
      </c>
      <c r="F56" s="37">
        <v>1.05</v>
      </c>
      <c r="G56" s="32">
        <v>15</v>
      </c>
      <c r="H56" s="33">
        <v>2</v>
      </c>
      <c r="I56" s="33">
        <v>39</v>
      </c>
      <c r="J56" s="33">
        <v>42</v>
      </c>
      <c r="K56" s="33">
        <v>17</v>
      </c>
      <c r="L56" s="33">
        <v>0</v>
      </c>
      <c r="M56" s="29"/>
      <c r="N56" s="32">
        <v>2.6</v>
      </c>
      <c r="O56" s="32">
        <v>47.4</v>
      </c>
      <c r="P56" s="32">
        <v>44.7</v>
      </c>
      <c r="Q56" s="32">
        <v>5.3</v>
      </c>
      <c r="R56" s="32">
        <v>0</v>
      </c>
      <c r="S56" s="34"/>
      <c r="T56" s="32">
        <v>0</v>
      </c>
      <c r="U56" s="32">
        <v>40</v>
      </c>
      <c r="V56" s="32">
        <v>30</v>
      </c>
      <c r="W56" s="32">
        <v>30</v>
      </c>
      <c r="X56" s="32">
        <v>0</v>
      </c>
      <c r="Z56" s="32">
        <v>0</v>
      </c>
      <c r="AA56" s="32">
        <v>0</v>
      </c>
      <c r="AB56" s="32">
        <v>50</v>
      </c>
      <c r="AC56" s="32">
        <v>50</v>
      </c>
      <c r="AD56" s="32">
        <v>0</v>
      </c>
    </row>
    <row r="57" spans="1:30" s="31" customFormat="1" ht="12" x14ac:dyDescent="0.2">
      <c r="A57" s="29"/>
      <c r="B57" s="29" t="s">
        <v>86</v>
      </c>
      <c r="C57" s="29">
        <v>720</v>
      </c>
      <c r="D57" s="32">
        <v>14</v>
      </c>
      <c r="E57" s="32">
        <v>70</v>
      </c>
      <c r="F57" s="37">
        <v>0.2</v>
      </c>
      <c r="G57" s="32">
        <v>14.7</v>
      </c>
      <c r="H57" s="33">
        <v>1</v>
      </c>
      <c r="I57" s="33">
        <v>41</v>
      </c>
      <c r="J57" s="33">
        <v>48</v>
      </c>
      <c r="K57" s="33">
        <v>9</v>
      </c>
      <c r="L57" s="33">
        <v>1</v>
      </c>
      <c r="M57" s="29"/>
      <c r="N57" s="32">
        <v>1.9</v>
      </c>
      <c r="O57" s="32">
        <v>53.7</v>
      </c>
      <c r="P57" s="32">
        <v>40.700000000000003</v>
      </c>
      <c r="Q57" s="32">
        <v>1.8</v>
      </c>
      <c r="R57" s="32">
        <v>1.9</v>
      </c>
      <c r="S57" s="34"/>
      <c r="T57" s="32">
        <v>0</v>
      </c>
      <c r="U57" s="32">
        <v>30</v>
      </c>
      <c r="V57" s="32">
        <v>50</v>
      </c>
      <c r="W57" s="32">
        <v>20</v>
      </c>
      <c r="X57" s="32">
        <v>0</v>
      </c>
      <c r="Z57" s="32">
        <v>0</v>
      </c>
      <c r="AA57" s="32">
        <v>0</v>
      </c>
      <c r="AB57" s="32">
        <v>75</v>
      </c>
      <c r="AC57" s="32">
        <v>25</v>
      </c>
      <c r="AD57" s="32">
        <v>0</v>
      </c>
    </row>
    <row r="58" spans="1:30" s="31" customFormat="1" ht="12" x14ac:dyDescent="0.2">
      <c r="A58" s="29"/>
      <c r="B58" s="29" t="s">
        <v>125</v>
      </c>
      <c r="C58" s="29">
        <v>6780</v>
      </c>
      <c r="D58" s="32">
        <v>21</v>
      </c>
      <c r="E58" s="32">
        <v>65</v>
      </c>
      <c r="F58" s="37">
        <v>0.32307692307692309</v>
      </c>
      <c r="G58" s="32">
        <v>14.7</v>
      </c>
      <c r="H58" s="33">
        <v>3</v>
      </c>
      <c r="I58" s="33">
        <v>35</v>
      </c>
      <c r="J58" s="33">
        <v>61</v>
      </c>
      <c r="K58" s="33">
        <v>1</v>
      </c>
      <c r="L58" s="33">
        <v>0</v>
      </c>
      <c r="M58" s="29"/>
      <c r="N58" s="32">
        <v>3.9</v>
      </c>
      <c r="O58" s="32">
        <v>44.8</v>
      </c>
      <c r="P58" s="32">
        <v>50</v>
      </c>
      <c r="Q58" s="32">
        <v>1.3</v>
      </c>
      <c r="R58" s="32">
        <v>0</v>
      </c>
      <c r="S58" s="34"/>
      <c r="T58" s="32">
        <v>0</v>
      </c>
      <c r="U58" s="32">
        <v>13.3</v>
      </c>
      <c r="V58" s="32">
        <v>86.7</v>
      </c>
      <c r="W58" s="32">
        <v>0</v>
      </c>
      <c r="X58" s="32">
        <v>0</v>
      </c>
      <c r="Z58" s="32">
        <v>0</v>
      </c>
      <c r="AA58" s="32">
        <v>25</v>
      </c>
      <c r="AB58" s="32">
        <v>75</v>
      </c>
      <c r="AC58" s="32">
        <v>0</v>
      </c>
      <c r="AD58" s="32">
        <v>0</v>
      </c>
    </row>
    <row r="59" spans="1:30" s="31" customFormat="1" ht="12" x14ac:dyDescent="0.2">
      <c r="A59" s="29"/>
      <c r="B59" s="29" t="s">
        <v>64</v>
      </c>
      <c r="C59" s="29">
        <v>400</v>
      </c>
      <c r="D59" s="32">
        <v>24.7</v>
      </c>
      <c r="E59" s="32">
        <v>25</v>
      </c>
      <c r="F59" s="37">
        <v>0.98799999999999999</v>
      </c>
      <c r="G59" s="32">
        <v>12.7</v>
      </c>
      <c r="H59" s="33">
        <v>1</v>
      </c>
      <c r="I59" s="33">
        <v>35</v>
      </c>
      <c r="J59" s="33">
        <v>57</v>
      </c>
      <c r="K59" s="33">
        <v>6</v>
      </c>
      <c r="L59" s="33">
        <v>1</v>
      </c>
      <c r="M59" s="29"/>
      <c r="N59" s="32">
        <v>2.1</v>
      </c>
      <c r="O59" s="32">
        <v>39</v>
      </c>
      <c r="P59" s="32">
        <v>54.7</v>
      </c>
      <c r="Q59" s="32">
        <v>3.1</v>
      </c>
      <c r="R59" s="32">
        <v>1.1000000000000001</v>
      </c>
      <c r="S59" s="34"/>
      <c r="T59" s="32">
        <v>0</v>
      </c>
      <c r="U59" s="32">
        <v>36.700000000000003</v>
      </c>
      <c r="V59" s="32">
        <v>50</v>
      </c>
      <c r="W59" s="32">
        <v>13.3</v>
      </c>
      <c r="X59" s="32">
        <v>0</v>
      </c>
      <c r="Z59" s="32">
        <v>0</v>
      </c>
      <c r="AA59" s="32">
        <v>10</v>
      </c>
      <c r="AB59" s="32">
        <v>80</v>
      </c>
      <c r="AC59" s="32">
        <v>10</v>
      </c>
      <c r="AD59" s="32">
        <v>0</v>
      </c>
    </row>
    <row r="60" spans="1:30" s="31" customFormat="1" ht="12" x14ac:dyDescent="0.2">
      <c r="A60" s="29"/>
      <c r="B60" s="29" t="s">
        <v>56</v>
      </c>
      <c r="C60" s="29">
        <v>130</v>
      </c>
      <c r="D60" s="32">
        <v>24.8</v>
      </c>
      <c r="E60" s="32">
        <v>36</v>
      </c>
      <c r="F60" s="37">
        <v>0.68888888888888888</v>
      </c>
      <c r="G60" s="32">
        <v>12.3</v>
      </c>
      <c r="H60" s="33">
        <v>0</v>
      </c>
      <c r="I60" s="33">
        <v>37</v>
      </c>
      <c r="J60" s="33">
        <v>57</v>
      </c>
      <c r="K60" s="33">
        <v>6</v>
      </c>
      <c r="L60" s="33">
        <v>0</v>
      </c>
      <c r="M60" s="29"/>
      <c r="N60" s="32">
        <v>0</v>
      </c>
      <c r="O60" s="32">
        <v>33.700000000000003</v>
      </c>
      <c r="P60" s="32">
        <v>60.5</v>
      </c>
      <c r="Q60" s="32">
        <v>5.8</v>
      </c>
      <c r="R60" s="32">
        <v>0</v>
      </c>
      <c r="S60" s="34"/>
      <c r="T60" s="32">
        <v>0</v>
      </c>
      <c r="U60" s="32">
        <v>73.3</v>
      </c>
      <c r="V60" s="32">
        <v>26.7</v>
      </c>
      <c r="W60" s="32">
        <v>0</v>
      </c>
      <c r="X60" s="32">
        <v>0</v>
      </c>
      <c r="Z60" s="32">
        <v>0</v>
      </c>
      <c r="AA60" s="32">
        <v>0</v>
      </c>
      <c r="AB60" s="32">
        <v>85</v>
      </c>
      <c r="AC60" s="32">
        <v>15</v>
      </c>
      <c r="AD60" s="32">
        <v>0</v>
      </c>
    </row>
    <row r="61" spans="1:30" s="31" customFormat="1" ht="12" x14ac:dyDescent="0.2">
      <c r="A61" s="29"/>
      <c r="B61" s="29" t="s">
        <v>52</v>
      </c>
      <c r="C61" s="29">
        <v>10</v>
      </c>
      <c r="D61" s="32">
        <v>8</v>
      </c>
      <c r="E61" s="32">
        <v>10</v>
      </c>
      <c r="F61" s="37">
        <v>0.8</v>
      </c>
      <c r="G61" s="32">
        <v>11.3</v>
      </c>
      <c r="H61" s="33">
        <v>0</v>
      </c>
      <c r="I61" s="33">
        <v>34</v>
      </c>
      <c r="J61" s="33">
        <v>60</v>
      </c>
      <c r="K61" s="33">
        <v>6</v>
      </c>
      <c r="L61" s="33">
        <v>0</v>
      </c>
      <c r="M61" s="29"/>
      <c r="N61" s="32">
        <v>0</v>
      </c>
      <c r="O61" s="32">
        <v>31</v>
      </c>
      <c r="P61" s="32">
        <v>65.599999999999994</v>
      </c>
      <c r="Q61" s="32">
        <v>3.4</v>
      </c>
      <c r="R61" s="32">
        <v>0</v>
      </c>
      <c r="S61" s="34"/>
      <c r="T61" s="32">
        <v>0</v>
      </c>
      <c r="U61" s="32">
        <v>70</v>
      </c>
      <c r="V61" s="32">
        <v>30</v>
      </c>
      <c r="W61" s="32">
        <v>0</v>
      </c>
      <c r="X61" s="32">
        <v>0</v>
      </c>
      <c r="Z61" s="32">
        <v>0</v>
      </c>
      <c r="AA61" s="32">
        <v>0</v>
      </c>
      <c r="AB61" s="32">
        <v>75</v>
      </c>
      <c r="AC61" s="32">
        <v>25</v>
      </c>
      <c r="AD61" s="32">
        <v>0</v>
      </c>
    </row>
    <row r="62" spans="1:30" s="31" customFormat="1" ht="12" x14ac:dyDescent="0.2">
      <c r="A62" s="29"/>
      <c r="B62" s="29" t="s">
        <v>70</v>
      </c>
      <c r="C62" s="29">
        <v>440</v>
      </c>
      <c r="D62" s="32">
        <v>7.8</v>
      </c>
      <c r="E62" s="32">
        <v>39</v>
      </c>
      <c r="F62" s="37">
        <v>0.19999999999999998</v>
      </c>
      <c r="G62" s="32">
        <v>11.3</v>
      </c>
      <c r="H62" s="33">
        <v>2</v>
      </c>
      <c r="I62" s="33">
        <v>28</v>
      </c>
      <c r="J62" s="33">
        <v>47</v>
      </c>
      <c r="K62" s="33">
        <v>19</v>
      </c>
      <c r="L62" s="33">
        <v>4</v>
      </c>
      <c r="M62" s="29"/>
      <c r="N62" s="32">
        <v>3.6</v>
      </c>
      <c r="O62" s="32">
        <v>42.8</v>
      </c>
      <c r="P62" s="32">
        <v>46.5</v>
      </c>
      <c r="Q62" s="32">
        <v>7.1</v>
      </c>
      <c r="R62" s="32">
        <v>0</v>
      </c>
      <c r="S62" s="34"/>
      <c r="T62" s="32">
        <v>0</v>
      </c>
      <c r="U62" s="32">
        <v>0</v>
      </c>
      <c r="V62" s="32">
        <v>40</v>
      </c>
      <c r="W62" s="32">
        <v>40</v>
      </c>
      <c r="X62" s="32">
        <v>20</v>
      </c>
      <c r="Z62" s="32">
        <v>0</v>
      </c>
      <c r="AA62" s="32">
        <v>0</v>
      </c>
      <c r="AB62" s="32">
        <v>60</v>
      </c>
      <c r="AC62" s="32">
        <v>40</v>
      </c>
      <c r="AD62" s="32">
        <v>0</v>
      </c>
    </row>
    <row r="63" spans="1:30" s="31" customFormat="1" ht="12" x14ac:dyDescent="0.2">
      <c r="A63" s="29"/>
      <c r="B63" s="29" t="s">
        <v>120</v>
      </c>
      <c r="C63" s="29">
        <v>6680</v>
      </c>
      <c r="D63" s="32">
        <v>14.2</v>
      </c>
      <c r="E63" s="32">
        <v>40</v>
      </c>
      <c r="F63" s="37">
        <v>0.35499999999999998</v>
      </c>
      <c r="G63" s="32">
        <v>9.6999999999999993</v>
      </c>
      <c r="H63" s="33">
        <v>3</v>
      </c>
      <c r="I63" s="33">
        <v>20</v>
      </c>
      <c r="J63" s="33">
        <v>60</v>
      </c>
      <c r="K63" s="33">
        <v>16</v>
      </c>
      <c r="L63" s="33">
        <v>1</v>
      </c>
      <c r="M63" s="29"/>
      <c r="N63" s="32">
        <v>4.3</v>
      </c>
      <c r="O63" s="32">
        <v>30.5</v>
      </c>
      <c r="P63" s="32">
        <v>60.9</v>
      </c>
      <c r="Q63" s="32">
        <v>2.1</v>
      </c>
      <c r="R63" s="32">
        <v>2.2000000000000002</v>
      </c>
      <c r="S63" s="34"/>
      <c r="T63" s="32">
        <v>0</v>
      </c>
      <c r="U63" s="32">
        <v>0</v>
      </c>
      <c r="V63" s="32">
        <v>40</v>
      </c>
      <c r="W63" s="32">
        <v>60</v>
      </c>
      <c r="X63" s="32">
        <v>0</v>
      </c>
      <c r="Z63" s="32">
        <v>0</v>
      </c>
      <c r="AA63" s="32">
        <v>0</v>
      </c>
      <c r="AB63" s="32">
        <v>85</v>
      </c>
      <c r="AC63" s="32">
        <v>15</v>
      </c>
      <c r="AD63" s="32">
        <v>0</v>
      </c>
    </row>
    <row r="64" spans="1:30" s="31" customFormat="1" ht="12" x14ac:dyDescent="0.2">
      <c r="A64" s="29"/>
      <c r="B64" s="29" t="s">
        <v>66</v>
      </c>
      <c r="C64" s="29">
        <v>410</v>
      </c>
      <c r="D64" s="32">
        <v>13</v>
      </c>
      <c r="E64" s="32">
        <v>13</v>
      </c>
      <c r="F64" s="37">
        <v>1</v>
      </c>
      <c r="G64" s="32">
        <v>6.7</v>
      </c>
      <c r="H64" s="33">
        <v>0</v>
      </c>
      <c r="I64" s="33">
        <v>20</v>
      </c>
      <c r="J64" s="33">
        <v>33</v>
      </c>
      <c r="K64" s="33">
        <v>41</v>
      </c>
      <c r="L64" s="33">
        <v>6</v>
      </c>
      <c r="M64" s="29"/>
      <c r="N64" s="32">
        <v>0</v>
      </c>
      <c r="O64" s="32">
        <v>19.100000000000001</v>
      </c>
      <c r="P64" s="32">
        <v>27.7</v>
      </c>
      <c r="Q64" s="32">
        <v>44.7</v>
      </c>
      <c r="R64" s="32">
        <v>8.5</v>
      </c>
      <c r="S64" s="34"/>
      <c r="T64" s="32">
        <v>0</v>
      </c>
      <c r="U64" s="32">
        <v>40</v>
      </c>
      <c r="V64" s="32">
        <v>60</v>
      </c>
      <c r="W64" s="32">
        <v>0</v>
      </c>
      <c r="X64" s="32">
        <v>0</v>
      </c>
      <c r="Z64" s="32">
        <v>0</v>
      </c>
      <c r="AA64" s="32">
        <v>0</v>
      </c>
      <c r="AB64" s="32">
        <v>20</v>
      </c>
      <c r="AC64" s="32">
        <v>80</v>
      </c>
      <c r="AD64" s="32">
        <v>0</v>
      </c>
    </row>
    <row r="65" spans="1:30" s="31" customFormat="1" ht="12" x14ac:dyDescent="0.2">
      <c r="A65" s="29"/>
      <c r="B65" s="29" t="s">
        <v>106</v>
      </c>
      <c r="C65" s="29">
        <v>1690</v>
      </c>
      <c r="D65" s="32">
        <v>8.5</v>
      </c>
      <c r="E65" s="32">
        <v>81</v>
      </c>
      <c r="F65" s="37">
        <v>0.10493827160493827</v>
      </c>
      <c r="G65" s="32">
        <v>5.3</v>
      </c>
      <c r="H65" s="33">
        <v>0</v>
      </c>
      <c r="I65" s="33">
        <v>16</v>
      </c>
      <c r="J65" s="33">
        <v>30</v>
      </c>
      <c r="K65" s="33">
        <v>33</v>
      </c>
      <c r="L65" s="33">
        <v>21</v>
      </c>
      <c r="M65" s="29"/>
      <c r="N65" s="32">
        <v>0</v>
      </c>
      <c r="O65" s="32">
        <v>24.3</v>
      </c>
      <c r="P65" s="32">
        <v>40.6</v>
      </c>
      <c r="Q65" s="32">
        <v>27</v>
      </c>
      <c r="R65" s="32">
        <v>8.1</v>
      </c>
      <c r="S65" s="34"/>
      <c r="T65" s="32">
        <v>0</v>
      </c>
      <c r="U65" s="32">
        <v>0</v>
      </c>
      <c r="V65" s="32">
        <v>0</v>
      </c>
      <c r="W65" s="32">
        <v>20</v>
      </c>
      <c r="X65" s="32">
        <v>80</v>
      </c>
      <c r="Z65" s="32">
        <v>0</v>
      </c>
      <c r="AA65" s="32">
        <v>0</v>
      </c>
      <c r="AB65" s="32">
        <v>25</v>
      </c>
      <c r="AC65" s="32">
        <v>75</v>
      </c>
      <c r="AD65" s="32">
        <v>0</v>
      </c>
    </row>
    <row r="66" spans="1:30" s="31" customFormat="1" ht="12" x14ac:dyDescent="0.2">
      <c r="A66" s="29"/>
      <c r="B66" s="29" t="s">
        <v>133</v>
      </c>
      <c r="C66" s="29">
        <v>7205</v>
      </c>
      <c r="D66" s="32">
        <v>5</v>
      </c>
      <c r="E66" s="32">
        <v>5</v>
      </c>
      <c r="F66" s="37">
        <v>1</v>
      </c>
      <c r="G66" s="32">
        <v>1</v>
      </c>
      <c r="H66" s="33">
        <v>0</v>
      </c>
      <c r="I66" s="33">
        <v>3</v>
      </c>
      <c r="J66" s="33">
        <v>69</v>
      </c>
      <c r="K66" s="33">
        <v>28</v>
      </c>
      <c r="L66" s="33">
        <v>0</v>
      </c>
      <c r="M66" s="29"/>
      <c r="N66" s="32">
        <v>0</v>
      </c>
      <c r="O66" s="32">
        <v>5.3</v>
      </c>
      <c r="P66" s="32">
        <v>89.4</v>
      </c>
      <c r="Q66" s="32">
        <v>5.3</v>
      </c>
      <c r="R66" s="32">
        <v>0</v>
      </c>
      <c r="S66" s="34"/>
      <c r="T66" s="32">
        <v>0</v>
      </c>
      <c r="U66" s="32">
        <v>0</v>
      </c>
      <c r="V66" s="32">
        <v>40</v>
      </c>
      <c r="W66" s="32">
        <v>60</v>
      </c>
      <c r="X66" s="32">
        <v>0</v>
      </c>
      <c r="Z66" s="32">
        <v>0</v>
      </c>
      <c r="AA66" s="32">
        <v>0</v>
      </c>
      <c r="AB66" s="32">
        <v>15</v>
      </c>
      <c r="AC66" s="32">
        <v>85</v>
      </c>
      <c r="AD66" s="32">
        <v>0</v>
      </c>
    </row>
    <row r="68" spans="1:30" hidden="1" x14ac:dyDescent="0.2">
      <c r="H68" s="27" t="s">
        <v>4</v>
      </c>
      <c r="I68" s="27"/>
      <c r="J68" s="27"/>
      <c r="K68" s="27"/>
      <c r="L68" s="27"/>
    </row>
    <row r="69" spans="1:30" hidden="1" x14ac:dyDescent="0.2">
      <c r="D69" s="18"/>
      <c r="E69" s="18"/>
      <c r="F69" s="18"/>
      <c r="G69" s="18"/>
      <c r="H69" s="19" t="s">
        <v>138</v>
      </c>
      <c r="I69" s="19" t="s">
        <v>139</v>
      </c>
      <c r="J69" s="19" t="s">
        <v>140</v>
      </c>
      <c r="K69" s="19" t="s">
        <v>141</v>
      </c>
      <c r="L69" s="19" t="s">
        <v>142</v>
      </c>
    </row>
    <row r="70" spans="1:30" hidden="1" x14ac:dyDescent="0.2">
      <c r="D70" s="18" t="s">
        <v>143</v>
      </c>
      <c r="E70" s="18"/>
      <c r="F70" s="18"/>
      <c r="G70" s="18"/>
      <c r="H70" s="20">
        <f>MAX(H5:H66)</f>
        <v>55</v>
      </c>
      <c r="I70" s="20">
        <f t="shared" ref="I70:L70" si="0">MAX(I5:I66)</f>
        <v>80</v>
      </c>
      <c r="J70" s="20">
        <f t="shared" si="0"/>
        <v>69</v>
      </c>
      <c r="K70" s="20">
        <f t="shared" si="0"/>
        <v>41</v>
      </c>
      <c r="L70" s="20">
        <f t="shared" si="0"/>
        <v>21</v>
      </c>
    </row>
    <row r="71" spans="1:30" hidden="1" x14ac:dyDescent="0.2">
      <c r="D71" s="18" t="s">
        <v>144</v>
      </c>
      <c r="E71" s="18"/>
      <c r="F71" s="18"/>
      <c r="G71" s="18"/>
      <c r="H71" s="21">
        <f>MIN(H5:H66)</f>
        <v>0</v>
      </c>
      <c r="I71" s="21">
        <f t="shared" ref="I71:L71" si="1">MIN(I5:I66)</f>
        <v>3</v>
      </c>
      <c r="J71" s="21">
        <f t="shared" si="1"/>
        <v>1</v>
      </c>
      <c r="K71" s="21">
        <f t="shared" si="1"/>
        <v>0</v>
      </c>
      <c r="L71" s="21">
        <f t="shared" si="1"/>
        <v>0</v>
      </c>
    </row>
    <row r="72" spans="1:30" hidden="1" x14ac:dyDescent="0.2">
      <c r="D72" s="18" t="s">
        <v>145</v>
      </c>
      <c r="E72" s="18"/>
      <c r="F72" s="18"/>
      <c r="G72" s="18"/>
      <c r="H72" s="22">
        <f>H4</f>
        <v>26</v>
      </c>
      <c r="I72" s="22">
        <f t="shared" ref="I72:L72" si="2">I4</f>
        <v>56</v>
      </c>
      <c r="J72" s="22">
        <f t="shared" si="2"/>
        <v>16</v>
      </c>
      <c r="K72" s="22">
        <f t="shared" si="2"/>
        <v>2</v>
      </c>
      <c r="L72" s="22">
        <f t="shared" si="2"/>
        <v>0</v>
      </c>
    </row>
    <row r="73" spans="1:30" hidden="1" x14ac:dyDescent="0.2">
      <c r="D73" s="18" t="s">
        <v>146</v>
      </c>
      <c r="E73" s="18"/>
      <c r="F73" s="18"/>
      <c r="G73" s="18"/>
      <c r="H73" s="21">
        <f>MEDIAN(H5:H66)</f>
        <v>10.5</v>
      </c>
      <c r="I73" s="21">
        <f t="shared" ref="I73:L73" si="3">MEDIAN(I5:I66)</f>
        <v>56.5</v>
      </c>
      <c r="J73" s="21">
        <f t="shared" si="3"/>
        <v>24</v>
      </c>
      <c r="K73" s="21">
        <f t="shared" si="3"/>
        <v>0</v>
      </c>
      <c r="L73" s="21">
        <f t="shared" si="3"/>
        <v>0</v>
      </c>
    </row>
    <row r="74" spans="1:30" hidden="1" x14ac:dyDescent="0.2">
      <c r="D74" s="18" t="s">
        <v>147</v>
      </c>
      <c r="E74" s="18"/>
      <c r="F74" s="18"/>
      <c r="G74" s="18"/>
      <c r="H74" s="23">
        <f>PERCENTILE(H5:H66, 0.25)</f>
        <v>3.25</v>
      </c>
      <c r="I74" s="23">
        <f t="shared" ref="I74:L74" si="4">PERCENTILE(I5:I66, 0.25)</f>
        <v>43</v>
      </c>
      <c r="J74" s="23">
        <f t="shared" si="4"/>
        <v>8</v>
      </c>
      <c r="K74" s="23">
        <f t="shared" si="4"/>
        <v>0</v>
      </c>
      <c r="L74" s="23">
        <f t="shared" si="4"/>
        <v>0</v>
      </c>
    </row>
    <row r="75" spans="1:30" hidden="1" x14ac:dyDescent="0.2">
      <c r="D75" s="18" t="s">
        <v>148</v>
      </c>
      <c r="E75" s="18"/>
      <c r="F75" s="18"/>
      <c r="G75" s="18"/>
      <c r="H75" s="21">
        <f>PERCENTILE(H5:H66, 0.75)</f>
        <v>29.25</v>
      </c>
      <c r="I75" s="21">
        <f t="shared" ref="I75:L75" si="5">PERCENTILE(I5:I66, 0.75)</f>
        <v>61</v>
      </c>
      <c r="J75" s="21">
        <f t="shared" si="5"/>
        <v>41</v>
      </c>
      <c r="K75" s="21">
        <f t="shared" si="5"/>
        <v>4.75</v>
      </c>
      <c r="L75" s="21">
        <f t="shared" si="5"/>
        <v>1</v>
      </c>
    </row>
    <row r="76" spans="1:30" hidden="1" x14ac:dyDescent="0.2"/>
    <row r="77" spans="1:30" hidden="1" x14ac:dyDescent="0.2"/>
    <row r="78" spans="1:30" hidden="1" x14ac:dyDescent="0.2"/>
    <row r="79" spans="1:30" hidden="1" x14ac:dyDescent="0.2"/>
    <row r="80" spans="1:3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1:12" x14ac:dyDescent="0.2">
      <c r="A129" s="1" t="s">
        <v>154</v>
      </c>
      <c r="J129" s="1"/>
      <c r="L129" s="3"/>
    </row>
    <row r="130" spans="1:12" x14ac:dyDescent="0.2">
      <c r="J130" s="1"/>
      <c r="L130" s="3"/>
    </row>
    <row r="131" spans="1:12" x14ac:dyDescent="0.2">
      <c r="A131" s="4" t="s">
        <v>152</v>
      </c>
      <c r="J131" s="1"/>
      <c r="L131" s="3"/>
    </row>
    <row r="132" spans="1:12" x14ac:dyDescent="0.2">
      <c r="A132" s="4" t="s">
        <v>155</v>
      </c>
      <c r="J132" s="1"/>
      <c r="L132" s="3"/>
    </row>
    <row r="133" spans="1:12" x14ac:dyDescent="0.2">
      <c r="A133" s="1" t="s">
        <v>156</v>
      </c>
      <c r="J133" s="1"/>
      <c r="L133" s="3"/>
    </row>
  </sheetData>
  <sortState ref="A5:AD66">
    <sortCondition descending="1" ref="G5:G66"/>
  </sortState>
  <mergeCells count="5">
    <mergeCell ref="H2:L2"/>
    <mergeCell ref="N2:R2"/>
    <mergeCell ref="T2:X2"/>
    <mergeCell ref="Z2:AD2"/>
    <mergeCell ref="H68:L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stats</vt:lpstr>
      <vt:lpstr>Institutional 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heidi: View report</dc:title>
  <dc:subject>heidi report</dc:subject>
  <dc:creator>heidi</dc:creator>
  <cp:lastModifiedBy>Sue</cp:lastModifiedBy>
  <cp:lastPrinted>2014-12-17T10:02:56Z</cp:lastPrinted>
  <dcterms:created xsi:type="dcterms:W3CDTF">2013-07-11T13:10:24Z</dcterms:created>
  <dcterms:modified xsi:type="dcterms:W3CDTF">2014-12-18T15:24:03Z</dcterms:modified>
</cp:coreProperties>
</file>