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Stella Fowler\Dropbox\Engineering enrolments 21\2024 Admin\"/>
    </mc:Choice>
  </mc:AlternateContent>
  <xr:revisionPtr revIDLastSave="0" documentId="13_ncr:1_{D6485C0B-C727-4A0D-AB62-081938162C1A}" xr6:coauthVersionLast="47" xr6:coauthVersionMax="47" xr10:uidLastSave="{00000000-0000-0000-0000-000000000000}"/>
  <bookViews>
    <workbookView xWindow="-108" yWindow="-108" windowWidth="23256" windowHeight="12456" xr2:uid="{00000000-000D-0000-FFFF-FFFF00000000}"/>
  </bookViews>
  <sheets>
    <sheet name="Read me" sheetId="10" r:id="rId1"/>
    <sheet name="General" sheetId="3" r:id="rId2"/>
    <sheet name="Chemical.." sheetId="23" r:id="rId3"/>
    <sheet name="Mineral.." sheetId="24" r:id="rId4"/>
    <sheet name="Civil" sheetId="25" r:id="rId5"/>
    <sheet name="Electrical.." sheetId="26" r:id="rId6"/>
    <sheet name="Mechanical.." sheetId="27" r:id="rId7"/>
    <sheet name="Production.." sheetId="28" r:id="rId8"/>
    <sheet name="Naval.." sheetId="30" r:id="rId9"/>
    <sheet name="Aero.." sheetId="31" r:id="rId10"/>
    <sheet name="IT.." sheetId="29" r:id="rId11"/>
    <sheet name="Bio..." sheetId="32" r:id="rId12"/>
    <sheet name="Other eng.." sheetId="33" r:id="rId13"/>
    <sheet name="QA" sheetId="34" state="hidden" r:id="rId14"/>
    <sheet name="Yes no" sheetId="7" state="hidden" r:id="rId15"/>
    <sheet name="Range" sheetId="5" state="hidden" r:id="rId16"/>
    <sheet name="Uni names" sheetId="15" state="hidden" r:id="rId17"/>
    <sheet name="Consistency checks" sheetId="37" state="hidden" r:id="rId18"/>
    <sheet name="DA" sheetId="8" state="hidden" r:id="rId19"/>
    <sheet name="Other UG" sheetId="14" state="hidden" r:id="rId20"/>
  </sheets>
  <externalReferences>
    <externalReference r:id="rId21"/>
  </externalReferences>
  <definedNames>
    <definedName name="_cc19">#REF!</definedName>
    <definedName name="_change">Range!$A$1:$A$9</definedName>
    <definedName name="Change">Range!$A$2:$A$7</definedName>
    <definedName name="cost_centre">#REF!</definedName>
    <definedName name="costcentre">#REF!</definedName>
    <definedName name="difference">Range!$A$2:$A$9</definedName>
    <definedName name="discipline">#REF!</definedName>
    <definedName name="Lead">'Yes no'!$A$1:$A$2</definedName>
    <definedName name="Please_select_your_university_from_the_dropdown_list">[1]University!$A$1:$A$178</definedName>
    <definedName name="Select">Range!$A$2:$A$7</definedName>
    <definedName name="Uni">'Uni names'!$A$1:$A$1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37" l="1"/>
  <c r="B7" i="3"/>
  <c r="C7" i="3"/>
  <c r="D7" i="3"/>
  <c r="E7" i="3"/>
  <c r="F7" i="3"/>
  <c r="G7" i="3"/>
  <c r="B2" i="37" s="1"/>
  <c r="B7" i="23"/>
  <c r="C7" i="23"/>
  <c r="D7" i="23"/>
  <c r="E7" i="23"/>
  <c r="F7" i="23"/>
  <c r="G7" i="23"/>
  <c r="D3" i="37"/>
  <c r="C4" i="37"/>
  <c r="C3" i="37"/>
  <c r="B4" i="37"/>
  <c r="B3" i="37"/>
  <c r="D2" i="37" l="1"/>
  <c r="C2" i="37"/>
  <c r="B12" i="34"/>
  <c r="B11" i="34"/>
  <c r="B10" i="34"/>
  <c r="B9" i="34"/>
  <c r="B8" i="34"/>
  <c r="B7" i="34"/>
  <c r="B6" i="34"/>
  <c r="B5" i="34"/>
  <c r="B2" i="34"/>
  <c r="B3" i="34"/>
  <c r="B4" i="34"/>
  <c r="B1" i="34"/>
  <c r="C18" i="33"/>
  <c r="D18" i="33"/>
  <c r="E18" i="33"/>
  <c r="F18" i="33"/>
  <c r="G18" i="33"/>
  <c r="C12" i="33"/>
  <c r="D12" i="33"/>
  <c r="E12" i="33"/>
  <c r="F12" i="33"/>
  <c r="G12" i="33"/>
  <c r="C7" i="33"/>
  <c r="D7" i="33"/>
  <c r="E7" i="33"/>
  <c r="F7" i="33"/>
  <c r="G7" i="33"/>
  <c r="C18" i="32"/>
  <c r="D18" i="32"/>
  <c r="E18" i="32"/>
  <c r="F18" i="32"/>
  <c r="G18" i="32"/>
  <c r="C12" i="32"/>
  <c r="D12" i="32"/>
  <c r="E12" i="32"/>
  <c r="F12" i="32"/>
  <c r="G12" i="32"/>
  <c r="C7" i="32"/>
  <c r="D7" i="32"/>
  <c r="E7" i="32"/>
  <c r="F7" i="32"/>
  <c r="G7" i="32"/>
  <c r="C18" i="29"/>
  <c r="D18" i="29"/>
  <c r="E18" i="29"/>
  <c r="F18" i="29"/>
  <c r="G18" i="29"/>
  <c r="C12" i="29"/>
  <c r="D12" i="29"/>
  <c r="E12" i="29"/>
  <c r="F12" i="29"/>
  <c r="G12" i="29"/>
  <c r="C7" i="29"/>
  <c r="D7" i="29"/>
  <c r="E7" i="29"/>
  <c r="F7" i="29"/>
  <c r="G7" i="29"/>
  <c r="C18" i="31"/>
  <c r="D18" i="31"/>
  <c r="E18" i="31"/>
  <c r="F18" i="31"/>
  <c r="G18" i="31"/>
  <c r="C12" i="31"/>
  <c r="D12" i="31"/>
  <c r="E12" i="31"/>
  <c r="F12" i="31"/>
  <c r="G12" i="31"/>
  <c r="C7" i="31"/>
  <c r="D7" i="31"/>
  <c r="E7" i="31"/>
  <c r="F7" i="31"/>
  <c r="G7" i="31"/>
  <c r="C18" i="30"/>
  <c r="D18" i="30"/>
  <c r="E18" i="30"/>
  <c r="F18" i="30"/>
  <c r="G18" i="30"/>
  <c r="C12" i="30"/>
  <c r="D12" i="30"/>
  <c r="E12" i="30"/>
  <c r="F12" i="30"/>
  <c r="G12" i="30"/>
  <c r="C7" i="30"/>
  <c r="D7" i="30"/>
  <c r="E7" i="30"/>
  <c r="F7" i="30"/>
  <c r="G7" i="30"/>
  <c r="C18" i="28"/>
  <c r="D18" i="28"/>
  <c r="E18" i="28"/>
  <c r="F18" i="28"/>
  <c r="G18" i="28"/>
  <c r="C12" i="28"/>
  <c r="D12" i="28"/>
  <c r="E12" i="28"/>
  <c r="F12" i="28"/>
  <c r="G12" i="28"/>
  <c r="C7" i="28"/>
  <c r="D7" i="28"/>
  <c r="E7" i="28"/>
  <c r="F7" i="28"/>
  <c r="G7" i="28"/>
  <c r="C18" i="27"/>
  <c r="D18" i="27"/>
  <c r="E18" i="27"/>
  <c r="F18" i="27"/>
  <c r="G18" i="27"/>
  <c r="C12" i="27"/>
  <c r="D12" i="27"/>
  <c r="E12" i="27"/>
  <c r="F12" i="27"/>
  <c r="G12" i="27"/>
  <c r="C7" i="27"/>
  <c r="D7" i="27"/>
  <c r="E7" i="27"/>
  <c r="F7" i="27"/>
  <c r="G7" i="27"/>
  <c r="C18" i="26"/>
  <c r="D18" i="26"/>
  <c r="E18" i="26"/>
  <c r="F18" i="26"/>
  <c r="G18" i="26"/>
  <c r="C12" i="26"/>
  <c r="D12" i="26"/>
  <c r="E12" i="26"/>
  <c r="F12" i="26"/>
  <c r="G12" i="26"/>
  <c r="C7" i="26"/>
  <c r="D7" i="26"/>
  <c r="E7" i="26"/>
  <c r="F7" i="26"/>
  <c r="G7" i="26"/>
  <c r="C18" i="25"/>
  <c r="D18" i="25"/>
  <c r="E18" i="25"/>
  <c r="F18" i="25"/>
  <c r="G18" i="25"/>
  <c r="C12" i="25"/>
  <c r="D12" i="25"/>
  <c r="E12" i="25"/>
  <c r="F12" i="25"/>
  <c r="G12" i="25"/>
  <c r="C7" i="25"/>
  <c r="D7" i="25"/>
  <c r="E7" i="25"/>
  <c r="F7" i="25"/>
  <c r="G7" i="25"/>
  <c r="C18" i="24"/>
  <c r="D18" i="24"/>
  <c r="E18" i="24"/>
  <c r="F18" i="24"/>
  <c r="G18" i="24"/>
  <c r="C12" i="24"/>
  <c r="D12" i="24"/>
  <c r="E12" i="24"/>
  <c r="F12" i="24"/>
  <c r="G12" i="24"/>
  <c r="C7" i="24"/>
  <c r="D7" i="24"/>
  <c r="E7" i="24"/>
  <c r="F7" i="24"/>
  <c r="G7" i="24"/>
  <c r="G18" i="23"/>
  <c r="G12" i="23"/>
  <c r="C18" i="23"/>
  <c r="D18" i="23"/>
  <c r="E18" i="23"/>
  <c r="F18" i="23"/>
  <c r="C12" i="23"/>
  <c r="D12" i="23"/>
  <c r="E12" i="23"/>
  <c r="F12" i="23"/>
  <c r="G18" i="3"/>
  <c r="D18" i="3"/>
  <c r="D12" i="3"/>
  <c r="G12" i="3"/>
  <c r="G4" i="33"/>
  <c r="G5" i="33"/>
  <c r="G6" i="33"/>
  <c r="G9" i="33"/>
  <c r="G10" i="33"/>
  <c r="G11" i="33"/>
  <c r="G15" i="33"/>
  <c r="G16" i="33"/>
  <c r="G17" i="33"/>
  <c r="G4" i="32"/>
  <c r="G5" i="32"/>
  <c r="G6" i="32"/>
  <c r="G9" i="32"/>
  <c r="G10" i="32"/>
  <c r="G11" i="32"/>
  <c r="G15" i="32"/>
  <c r="G16" i="32"/>
  <c r="G17" i="32"/>
  <c r="G15" i="29"/>
  <c r="G16" i="29"/>
  <c r="G17" i="29"/>
  <c r="G9" i="29"/>
  <c r="G10" i="29"/>
  <c r="G11" i="29"/>
  <c r="G4" i="29"/>
  <c r="G5" i="29"/>
  <c r="G6" i="29"/>
  <c r="G15" i="31"/>
  <c r="G16" i="31"/>
  <c r="G17" i="31"/>
  <c r="G9" i="31"/>
  <c r="G10" i="31"/>
  <c r="G11" i="31"/>
  <c r="G4" i="31"/>
  <c r="G5" i="31"/>
  <c r="G6" i="31"/>
  <c r="G4" i="30"/>
  <c r="G5" i="30"/>
  <c r="G6" i="30"/>
  <c r="G9" i="30"/>
  <c r="G10" i="30"/>
  <c r="G11" i="30"/>
  <c r="G15" i="30"/>
  <c r="G16" i="30"/>
  <c r="G17" i="30"/>
  <c r="G15" i="28"/>
  <c r="G16" i="28"/>
  <c r="G17" i="28"/>
  <c r="G9" i="28"/>
  <c r="G10" i="28"/>
  <c r="G11" i="28"/>
  <c r="G4" i="28"/>
  <c r="G5" i="28"/>
  <c r="G6" i="28"/>
  <c r="G15" i="27"/>
  <c r="G16" i="27"/>
  <c r="G17" i="27"/>
  <c r="G9" i="27"/>
  <c r="G10" i="27"/>
  <c r="G11" i="27"/>
  <c r="G4" i="27"/>
  <c r="G5" i="27"/>
  <c r="G6" i="27"/>
  <c r="G15" i="26"/>
  <c r="G16" i="26"/>
  <c r="G17" i="26"/>
  <c r="G9" i="26"/>
  <c r="G10" i="26"/>
  <c r="G11" i="26"/>
  <c r="G4" i="26"/>
  <c r="G5" i="26"/>
  <c r="G6" i="26"/>
  <c r="G15" i="25"/>
  <c r="G16" i="25"/>
  <c r="G17" i="25"/>
  <c r="G9" i="25"/>
  <c r="G10" i="25"/>
  <c r="G11" i="25"/>
  <c r="G4" i="25"/>
  <c r="G5" i="25"/>
  <c r="G6" i="25"/>
  <c r="G15" i="24"/>
  <c r="G16" i="24"/>
  <c r="G17" i="24"/>
  <c r="G9" i="24"/>
  <c r="G10" i="24"/>
  <c r="G11" i="24"/>
  <c r="G4" i="24"/>
  <c r="G5" i="24"/>
  <c r="G6" i="24"/>
  <c r="G17" i="23"/>
  <c r="G15" i="23"/>
  <c r="G16" i="23"/>
  <c r="G9" i="23"/>
  <c r="G10" i="23"/>
  <c r="G11" i="23"/>
  <c r="G4" i="23"/>
  <c r="G5" i="23"/>
  <c r="G6" i="23"/>
  <c r="G4" i="3"/>
  <c r="G5" i="3"/>
  <c r="G6" i="3"/>
  <c r="G9" i="3"/>
  <c r="G10" i="3"/>
  <c r="G11" i="3"/>
  <c r="G15" i="3"/>
  <c r="G16" i="3"/>
  <c r="G17" i="3"/>
  <c r="B18" i="33"/>
  <c r="B12" i="33"/>
  <c r="B7" i="33"/>
  <c r="B18" i="32"/>
  <c r="B12" i="32"/>
  <c r="B7" i="32"/>
  <c r="B18" i="29"/>
  <c r="B12" i="29"/>
  <c r="B7" i="29"/>
  <c r="B18" i="31"/>
  <c r="B12" i="31"/>
  <c r="B7" i="31"/>
  <c r="B18" i="30"/>
  <c r="B12" i="30"/>
  <c r="B7" i="30"/>
  <c r="B18" i="28"/>
  <c r="B12" i="28"/>
  <c r="B7" i="28"/>
  <c r="B18" i="27"/>
  <c r="B12" i="27"/>
  <c r="B7" i="27"/>
  <c r="B18" i="26"/>
  <c r="B12" i="26"/>
  <c r="B7" i="26"/>
  <c r="B18" i="25"/>
  <c r="B12" i="25"/>
  <c r="B7" i="25"/>
  <c r="B18" i="24"/>
  <c r="B12" i="24"/>
  <c r="B7" i="24"/>
  <c r="B18" i="23"/>
  <c r="B12" i="23"/>
  <c r="F18" i="3"/>
  <c r="E18" i="3"/>
  <c r="C18" i="3"/>
  <c r="B18" i="3"/>
  <c r="F12" i="3"/>
  <c r="E12" i="3"/>
  <c r="C12" i="3"/>
  <c r="B12" i="3"/>
  <c r="B13" i="3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tc={5E514832-1F67-4804-B713-0D5DBF13BFC2}</author>
  </authors>
  <commentList>
    <comment ref="A2" authorId="0" shapeId="0" xr:uid="{5E514832-1F67-4804-B713-0D5DBF13BFC2}">
      <text>
        <t>[Threaded comment]
Your version of Excel allows you to read this threaded comment; however, any edits to it will get removed if the file is opened in a newer version of Excel. Learn more: https://go.microsoft.com/fwlink/?linkid=870924
Comment:
    New name</t>
      </text>
    </comment>
  </commentList>
</comments>
</file>

<file path=xl/sharedStrings.xml><?xml version="1.0" encoding="utf-8"?>
<sst xmlns="http://schemas.openxmlformats.org/spreadsheetml/2006/main" count="765" uniqueCount="151">
  <si>
    <t>TOTAL</t>
  </si>
  <si>
    <t>Female</t>
  </si>
  <si>
    <t>Male</t>
  </si>
  <si>
    <t>Full-time</t>
  </si>
  <si>
    <t>Part-time</t>
  </si>
  <si>
    <t>Home</t>
  </si>
  <si>
    <t>More than 10% higher</t>
  </si>
  <si>
    <t>More than 10% lower</t>
  </si>
  <si>
    <t>About the same</t>
  </si>
  <si>
    <t>6-10% higher</t>
  </si>
  <si>
    <t>0-5% higher</t>
  </si>
  <si>
    <t>0-5% lower</t>
  </si>
  <si>
    <t>6-10% lower</t>
  </si>
  <si>
    <t>I don’t know</t>
  </si>
  <si>
    <t>Other</t>
  </si>
  <si>
    <t>Yes</t>
  </si>
  <si>
    <t>No</t>
  </si>
  <si>
    <t>Total</t>
  </si>
  <si>
    <t>NAME</t>
  </si>
  <si>
    <t>JOB TITLE</t>
  </si>
  <si>
    <t>EMAIL</t>
  </si>
  <si>
    <t>UNIVERSITY</t>
  </si>
  <si>
    <t>Please select</t>
  </si>
  <si>
    <t>Included in above</t>
  </si>
  <si>
    <t>Not included in above</t>
  </si>
  <si>
    <t>NEW FIRST DEGREE</t>
  </si>
  <si>
    <t>NEW OTHER UNDERGRADUATE</t>
  </si>
  <si>
    <t>NEW POSTGRADUATE</t>
  </si>
  <si>
    <t>Foundation degree</t>
  </si>
  <si>
    <t>Degree apprenticeship</t>
  </si>
  <si>
    <t>Both</t>
  </si>
  <si>
    <t>How many students do you have on postgraudate degree apprenticeships in this discipline?</t>
  </si>
  <si>
    <t>Please select your university from the dropdown list</t>
  </si>
  <si>
    <t>The University of York</t>
  </si>
  <si>
    <t>University of the West of England, Bristol</t>
  </si>
  <si>
    <t>The University of Warwick</t>
  </si>
  <si>
    <t>University College London</t>
  </si>
  <si>
    <t>Ulster University</t>
  </si>
  <si>
    <t>University of Wales Trinity Saint David</t>
  </si>
  <si>
    <t>Swansea University</t>
  </si>
  <si>
    <t>The University of Surrey</t>
  </si>
  <si>
    <t>The University of Strathclyde</t>
  </si>
  <si>
    <t>Staffordshire University</t>
  </si>
  <si>
    <t>The University of Southampton</t>
  </si>
  <si>
    <t>The University of Sheffield</t>
  </si>
  <si>
    <t>Sheffield Hallam University</t>
  </si>
  <si>
    <t>The University of Salford</t>
  </si>
  <si>
    <t>The Robert Gordon University</t>
  </si>
  <si>
    <t>The University of Portsmouth</t>
  </si>
  <si>
    <t>University of Plymouth</t>
  </si>
  <si>
    <t>Oxford Brookes University</t>
  </si>
  <si>
    <t>The Open University</t>
  </si>
  <si>
    <t>University of Nottingham</t>
  </si>
  <si>
    <t>University of Northumbria at Newcastle</t>
  </si>
  <si>
    <t>Newcastle University</t>
  </si>
  <si>
    <t>Middlesex University</t>
  </si>
  <si>
    <t>The University of Manchester</t>
  </si>
  <si>
    <t>The Manchester Metropolitan University</t>
  </si>
  <si>
    <t>Loughborough University</t>
  </si>
  <si>
    <t>The University of Liverpool</t>
  </si>
  <si>
    <t>The University of Lincoln</t>
  </si>
  <si>
    <t>The University of Leeds</t>
  </si>
  <si>
    <t>The University of Lancaster</t>
  </si>
  <si>
    <t>Kingston University</t>
  </si>
  <si>
    <t>King's College London</t>
  </si>
  <si>
    <t>The University of Kent</t>
  </si>
  <si>
    <t>The University of Hull</t>
  </si>
  <si>
    <t>The University of Huddersfield</t>
  </si>
  <si>
    <t>University of Hertfordshire</t>
  </si>
  <si>
    <t>Harper Adams University</t>
  </si>
  <si>
    <t>The University of Greenwich</t>
  </si>
  <si>
    <t>The University of Glasgow</t>
  </si>
  <si>
    <t>Glasgow Caledonian University</t>
  </si>
  <si>
    <t>The University of Exeter</t>
  </si>
  <si>
    <t>The University of Edinburgh</t>
  </si>
  <si>
    <t>Edinburgh Napier University</t>
  </si>
  <si>
    <t>The University of East London</t>
  </si>
  <si>
    <t>The University of East Anglia</t>
  </si>
  <si>
    <t>University of Durham</t>
  </si>
  <si>
    <t>University of Derby</t>
  </si>
  <si>
    <t>Cranfield University</t>
  </si>
  <si>
    <t>Coventry University</t>
  </si>
  <si>
    <t>City, University of London</t>
  </si>
  <si>
    <t>The University of Chichester</t>
  </si>
  <si>
    <t>University of Chester</t>
  </si>
  <si>
    <t>Cardiff University</t>
  </si>
  <si>
    <t>Canterbury Christ Church University</t>
  </si>
  <si>
    <t>The University of Cambridge</t>
  </si>
  <si>
    <t>Brunel University London</t>
  </si>
  <si>
    <t>The University of Bristol</t>
  </si>
  <si>
    <t>The University of Bradford</t>
  </si>
  <si>
    <t>Bournemouth University</t>
  </si>
  <si>
    <t>The University of Birmingham</t>
  </si>
  <si>
    <t>Birmingham City University</t>
  </si>
  <si>
    <t>Queen's University Belfast</t>
  </si>
  <si>
    <t>University of Bedfordshire</t>
  </si>
  <si>
    <t>The University of Bath</t>
  </si>
  <si>
    <t>Bangor University</t>
  </si>
  <si>
    <t>Aston University</t>
  </si>
  <si>
    <t>Dyson Institute of Engineering</t>
  </si>
  <si>
    <t>New Model in Technology and Engineering (NMiTE)</t>
  </si>
  <si>
    <t>Does your OTHER UNDERGRADUATE data relate to foundation degrees or degree apprenticeships?</t>
  </si>
  <si>
    <t xml:space="preserve">Chemical, process and energy engineering </t>
  </si>
  <si>
    <t>Mineral, metallurgy &amp; materials engineering</t>
  </si>
  <si>
    <t xml:space="preserve">Civil engineering </t>
  </si>
  <si>
    <t>General engineering</t>
  </si>
  <si>
    <t xml:space="preserve">Mechanical engineering </t>
  </si>
  <si>
    <t xml:space="preserve">Production and manufacturing engineering </t>
  </si>
  <si>
    <t xml:space="preserve">Naval architecture </t>
  </si>
  <si>
    <t xml:space="preserve">Aeronautical and aerospace engineering </t>
  </si>
  <si>
    <t xml:space="preserve">IT systems sciences &amp; computer software engineering </t>
  </si>
  <si>
    <t xml:space="preserve">Bioengineering, medical and biomedical engineering </t>
  </si>
  <si>
    <t xml:space="preserve">Others in engineering </t>
  </si>
  <si>
    <t>Queen Mary University of London</t>
  </si>
  <si>
    <t>Cardiff Metropolitan University</t>
  </si>
  <si>
    <t>Liverpool John Moores University</t>
  </si>
  <si>
    <t>The University of Sunderland</t>
  </si>
  <si>
    <t>TEDI - London</t>
  </si>
  <si>
    <t>Heriot-Watt University</t>
  </si>
  <si>
    <t>Electrical &amp; electronic engineering</t>
  </si>
  <si>
    <t>Abertay University</t>
  </si>
  <si>
    <t>Arden University</t>
  </si>
  <si>
    <t>The University of Central Lancashire</t>
  </si>
  <si>
    <t>The University of West London</t>
  </si>
  <si>
    <t>Overseas</t>
  </si>
  <si>
    <t>Of which EU (if known)</t>
  </si>
  <si>
    <t>University of South Wales</t>
  </si>
  <si>
    <t>University of the West of Scotland</t>
  </si>
  <si>
    <t>General</t>
  </si>
  <si>
    <t>Chemical</t>
  </si>
  <si>
    <t>Mineral</t>
  </si>
  <si>
    <t>Civil</t>
  </si>
  <si>
    <t>Electrical</t>
  </si>
  <si>
    <t>Mechanical</t>
  </si>
  <si>
    <t>Production</t>
  </si>
  <si>
    <t>Naval</t>
  </si>
  <si>
    <t>Aero</t>
  </si>
  <si>
    <t>IT</t>
  </si>
  <si>
    <t>Bio</t>
  </si>
  <si>
    <t>Engineering enrolments survey 2024/25</t>
  </si>
  <si>
    <t>If your uni is not listed, please contact s.fowler@epc.ac.uk</t>
  </si>
  <si>
    <t>Wrexham Glyndŵr University</t>
  </si>
  <si>
    <t>University College Birmingham</t>
  </si>
  <si>
    <t>Buckinghamshire New University</t>
  </si>
  <si>
    <t xml:space="preserve">                                 Engineering enrolments survey 2024/25</t>
  </si>
  <si>
    <t>Approx % change from 23/24</t>
  </si>
  <si>
    <t>First degree</t>
  </si>
  <si>
    <t>Other undergraduate</t>
  </si>
  <si>
    <t>Postgraduate</t>
  </si>
  <si>
    <t>Gender</t>
  </si>
  <si>
    <t>Mode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</si>
</sst>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7"/>
      <color theme="4" tint="-0.249977111117893"/>
      <name val="Calibri"/>
      <family val="2"/>
      <scheme val="minor"/>
    </font>
    <font>
      <sz val="9"/>
      <color theme="1"/>
      <name val="Calibri"/>
      <family val="2"/>
      <scheme val="minor"/>
    </font>
    <font>
      <b/>
      <sz val="9"/>
      <color theme="0"/>
      <name val="Calibri"/>
      <family val="2"/>
      <scheme val="minor"/>
    </font>
    <font>
      <b/>
      <sz val="18"/>
      <color theme="4" tint="-0.249977111117893"/>
      <name val="Calibri"/>
      <family val="2"/>
      <scheme val="minor"/>
    </font>
    <font>
      <b/>
      <sz val="10"/>
      <color rgb="FFF2165F"/>
      <name val="Calibri"/>
      <family val="2"/>
      <scheme val="minor"/>
    </font>
    <font>
      <b/>
      <sz val="9"/>
      <color theme="4" tint="-0.249977111117893"/>
      <name val="Calibri"/>
      <family val="2"/>
      <scheme val="minor"/>
    </font>
    <font>
      <i/>
      <sz val="9"/>
      <color theme="1"/>
      <name val="Calibri"/>
      <family val="2"/>
      <scheme val="minor"/>
    </font>
    <font>
      <i/>
      <sz val="11"/>
      <color theme="1"/>
      <name val="Calibri"/>
      <family val="2"/>
      <scheme val="minor"/>
    </font>
    <font>
      <sz val="9"/>
      <color rgb="FFF8107E"/>
      <name val="Calibri"/>
      <family val="2"/>
      <scheme val="minor"/>
    </font>
    <font>
      <i/>
      <sz val="9"/>
      <color rgb="FFF8107E"/>
      <name val="Calibri"/>
      <family val="2"/>
      <scheme val="minor"/>
    </font>
    <font>
      <b/>
      <sz val="7"/>
      <color theme="4" tint="-0.249977111117893"/>
      <name val="Calibri"/>
      <family val="2"/>
      <scheme val="minor"/>
    </font>
    <font>
      <sz val="7"/>
      <color theme="1"/>
      <name val="Calibri"/>
      <family val="2"/>
      <scheme val="minor"/>
    </font>
    <font>
      <b/>
      <sz val="12"/>
      <color rgb="FFF2165F"/>
      <name val="Calibri"/>
      <family val="2"/>
      <scheme val="minor"/>
    </font>
    <font>
      <sz val="12"/>
      <color theme="1"/>
      <name val="Calibri"/>
      <family val="2"/>
      <scheme val="minor"/>
    </font>
    <font>
      <sz val="11"/>
      <name val="Calibri"/>
      <family val="2"/>
    </font>
    <font>
      <sz val="1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249977111117893"/>
        <bgColor indexed="64"/>
      </patternFill>
    </fill>
    <fill>
      <patternFill patternType="solid">
        <fgColor rgb="FFFFFFFF"/>
        <bgColor rgb="FF000000"/>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9">
    <xf numFmtId="0" fontId="0" fillId="0" borderId="0" xfId="0"/>
    <xf numFmtId="0" fontId="26" fillId="0" borderId="0" xfId="0" applyFont="1"/>
    <xf numFmtId="0" fontId="20" fillId="0" borderId="17" xfId="0" applyFont="1" applyBorder="1" applyProtection="1">
      <protection locked="0"/>
    </xf>
    <xf numFmtId="0" fontId="20" fillId="33" borderId="16" xfId="0" applyFont="1" applyFill="1" applyBorder="1" applyProtection="1">
      <protection locked="0"/>
    </xf>
    <xf numFmtId="0" fontId="20" fillId="33" borderId="18" xfId="0" applyFont="1" applyFill="1" applyBorder="1" applyProtection="1">
      <protection locked="0"/>
    </xf>
    <xf numFmtId="0" fontId="20" fillId="33" borderId="19" xfId="0" applyFont="1" applyFill="1" applyBorder="1" applyProtection="1">
      <protection locked="0"/>
    </xf>
    <xf numFmtId="0" fontId="25" fillId="0" borderId="14" xfId="0" applyFont="1" applyBorder="1" applyProtection="1">
      <protection locked="0"/>
    </xf>
    <xf numFmtId="0" fontId="25" fillId="0" borderId="20" xfId="0" applyFont="1" applyBorder="1" applyProtection="1">
      <protection locked="0"/>
    </xf>
    <xf numFmtId="0" fontId="28" fillId="0" borderId="0" xfId="0" applyFont="1" applyProtection="1">
      <protection locked="0"/>
    </xf>
    <xf numFmtId="0" fontId="18" fillId="33" borderId="17" xfId="0" applyFont="1" applyFill="1" applyBorder="1" applyProtection="1">
      <protection locked="0"/>
    </xf>
    <xf numFmtId="0" fontId="33" fillId="0" borderId="0" xfId="0" applyFont="1"/>
    <xf numFmtId="0" fontId="0" fillId="0" borderId="0" xfId="0" applyAlignment="1" applyProtection="1">
      <alignment horizontal="left"/>
      <protection locked="0"/>
    </xf>
    <xf numFmtId="0" fontId="0" fillId="0" borderId="0" xfId="0" applyProtection="1">
      <protection locked="0"/>
    </xf>
    <xf numFmtId="0" fontId="21" fillId="34" borderId="10" xfId="0" applyFont="1" applyFill="1" applyBorder="1" applyProtection="1">
      <protection locked="0"/>
    </xf>
    <xf numFmtId="0" fontId="21" fillId="34" borderId="11" xfId="0" applyFont="1" applyFill="1" applyBorder="1" applyProtection="1">
      <protection locked="0"/>
    </xf>
    <xf numFmtId="0" fontId="21" fillId="34" borderId="15" xfId="0" applyFont="1" applyFill="1" applyBorder="1" applyProtection="1">
      <protection locked="0"/>
    </xf>
    <xf numFmtId="0" fontId="21" fillId="34" borderId="12" xfId="0" applyFont="1" applyFill="1" applyBorder="1" applyProtection="1">
      <protection locked="0"/>
    </xf>
    <xf numFmtId="0" fontId="20" fillId="0" borderId="13" xfId="0" applyFont="1" applyBorder="1" applyProtection="1">
      <protection locked="0"/>
    </xf>
    <xf numFmtId="0" fontId="24" fillId="0" borderId="0" xfId="0" applyFont="1" applyProtection="1">
      <protection locked="0"/>
    </xf>
    <xf numFmtId="0" fontId="18" fillId="0" borderId="0" xfId="0" applyFont="1" applyProtection="1">
      <protection locked="0"/>
    </xf>
    <xf numFmtId="0" fontId="25" fillId="0" borderId="0" xfId="0" applyFont="1" applyProtection="1">
      <protection locked="0"/>
    </xf>
    <xf numFmtId="0" fontId="20" fillId="0" borderId="0" xfId="0" applyFont="1" applyProtection="1">
      <protection locked="0"/>
    </xf>
    <xf numFmtId="0" fontId="22" fillId="0" borderId="0" xfId="0" applyFont="1" applyProtection="1">
      <protection locked="0"/>
    </xf>
    <xf numFmtId="0" fontId="23" fillId="0" borderId="0" xfId="0" applyFont="1" applyAlignment="1" applyProtection="1">
      <alignment horizontal="right"/>
      <protection locked="0"/>
    </xf>
    <xf numFmtId="0" fontId="20" fillId="0" borderId="0" xfId="0" applyFont="1" applyAlignment="1" applyProtection="1">
      <alignment horizontal="left" indent="1"/>
      <protection locked="0"/>
    </xf>
    <xf numFmtId="0" fontId="0" fillId="0" borderId="17" xfId="0" applyBorder="1" applyAlignment="1" applyProtection="1">
      <alignment horizontal="center"/>
      <protection locked="0"/>
    </xf>
    <xf numFmtId="0" fontId="0" fillId="0" borderId="17" xfId="0" applyBorder="1" applyProtection="1">
      <protection locked="0"/>
    </xf>
    <xf numFmtId="0" fontId="27" fillId="0" borderId="17" xfId="0" applyFont="1" applyBorder="1" applyAlignment="1" applyProtection="1">
      <alignment horizontal="center"/>
      <protection locked="0"/>
    </xf>
    <xf numFmtId="0" fontId="27" fillId="0" borderId="17" xfId="0" applyFont="1" applyBorder="1" applyProtection="1">
      <protection locked="0"/>
    </xf>
    <xf numFmtId="0" fontId="19" fillId="0" borderId="0" xfId="0" applyFont="1" applyAlignment="1" applyProtection="1">
      <alignment horizontal="left"/>
      <protection locked="0"/>
    </xf>
    <xf numFmtId="0" fontId="29" fillId="0" borderId="0" xfId="0" applyFont="1" applyAlignment="1" applyProtection="1">
      <alignment horizontal="right" vertical="center" wrapText="1"/>
      <protection locked="0"/>
    </xf>
    <xf numFmtId="0" fontId="30" fillId="0" borderId="0" xfId="0" applyFont="1" applyAlignment="1" applyProtection="1">
      <alignment vertical="center" wrapText="1"/>
      <protection locked="0"/>
    </xf>
    <xf numFmtId="0" fontId="29" fillId="0" borderId="21" xfId="0" applyFont="1" applyBorder="1" applyAlignment="1" applyProtection="1">
      <alignment horizontal="right" vertical="center" wrapText="1"/>
      <protection locked="0"/>
    </xf>
    <xf numFmtId="0" fontId="30" fillId="0" borderId="21" xfId="0" applyFont="1" applyBorder="1" applyAlignment="1" applyProtection="1">
      <alignment vertical="center" wrapText="1"/>
      <protection locked="0"/>
    </xf>
    <xf numFmtId="0" fontId="31" fillId="0" borderId="0" xfId="0" applyFont="1" applyAlignment="1" applyProtection="1">
      <alignment horizontal="center" vertical="center" wrapText="1"/>
      <protection locked="0"/>
    </xf>
    <xf numFmtId="0" fontId="32" fillId="0" borderId="21" xfId="0" applyFont="1" applyBorder="1" applyAlignment="1" applyProtection="1">
      <alignment vertical="center" wrapText="1"/>
      <protection locked="0"/>
    </xf>
    <xf numFmtId="0" fontId="34" fillId="0" borderId="0" xfId="0" applyFont="1"/>
    <xf numFmtId="0" fontId="34" fillId="36" borderId="0" xfId="0" applyFont="1" applyFill="1"/>
    <xf numFmtId="0" fontId="33" fillId="35" borderId="0" xfId="0" applyFont="1"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8107E"/>
      <color rgb="FFF216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epc.ac.uk" TargetMode="External"/><Relationship Id="rId2" Type="http://schemas.openxmlformats.org/officeDocument/2006/relationships/image" Target="../media/image1.png"/><Relationship Id="rId1" Type="http://schemas.openxmlformats.org/officeDocument/2006/relationships/hyperlink" Target="http://epc.ac.uk/" TargetMode="External"/><Relationship Id="rId4" Type="http://schemas.openxmlformats.org/officeDocument/2006/relationships/hyperlink" Target="mailto:s.j.fowler@epc.ac.uk"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epc.ac.uk"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epc.ac.uk"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epc.ac.uk"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epc.ac.uk"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epc.ac.uk"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epc.ac.uk"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epc.ac.uk"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epc.ac.uk"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epc.ac.uk"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epc.ac.uk"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epc.ac.uk"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epc.ac.u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0</xdr:row>
      <xdr:rowOff>63500</xdr:rowOff>
    </xdr:from>
    <xdr:to>
      <xdr:col>1</xdr:col>
      <xdr:colOff>315384</xdr:colOff>
      <xdr:row>5</xdr:row>
      <xdr:rowOff>101767</xdr:rowOff>
    </xdr:to>
    <xdr:pic>
      <xdr:nvPicPr>
        <xdr:cNvPr id="2" name="Picture 1">
          <a:hlinkClick xmlns:r="http://schemas.openxmlformats.org/officeDocument/2006/relationships" r:id="rId1"/>
          <a:extLst>
            <a:ext uri="{FF2B5EF4-FFF2-40B4-BE49-F238E27FC236}">
              <a16:creationId xmlns:a16="http://schemas.microsoft.com/office/drawing/2014/main" id="{EE512BDC-60AC-4F9F-9363-B1908694A9A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501" y="63500"/>
          <a:ext cx="1572683" cy="781217"/>
        </a:xfrm>
        <a:prstGeom prst="rect">
          <a:avLst/>
        </a:prstGeom>
      </xdr:spPr>
    </xdr:pic>
    <xdr:clientData/>
  </xdr:twoCellAnchor>
  <xdr:oneCellAnchor>
    <xdr:from>
      <xdr:col>1</xdr:col>
      <xdr:colOff>523875</xdr:colOff>
      <xdr:row>0</xdr:row>
      <xdr:rowOff>216957</xdr:rowOff>
    </xdr:from>
    <xdr:ext cx="7572375" cy="1582209"/>
    <xdr:sp macro="" textlink="">
      <xdr:nvSpPr>
        <xdr:cNvPr id="3" name="TextBox 2">
          <a:extLst>
            <a:ext uri="{FF2B5EF4-FFF2-40B4-BE49-F238E27FC236}">
              <a16:creationId xmlns:a16="http://schemas.microsoft.com/office/drawing/2014/main" id="{F6F5BA2E-8988-485C-A2A9-BADEFCCD019E}"/>
            </a:ext>
          </a:extLst>
        </xdr:cNvPr>
        <xdr:cNvSpPr txBox="1"/>
      </xdr:nvSpPr>
      <xdr:spPr>
        <a:xfrm>
          <a:off x="1867958" y="216957"/>
          <a:ext cx="7572375" cy="158220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Aft>
              <a:spcPts val="0"/>
            </a:spcAft>
          </a:pPr>
          <a:r>
            <a:rPr lang="en-GB" sz="900" b="0" i="0" u="none" strike="noStrike">
              <a:solidFill>
                <a:schemeClr val="accent1">
                  <a:lumMod val="75000"/>
                </a:schemeClr>
              </a:solidFill>
              <a:effectLst/>
              <a:latin typeface="+mn-lt"/>
              <a:ea typeface="+mn-ea"/>
              <a:cs typeface="+mn-cs"/>
            </a:rPr>
            <a:t>The EPC's annual engineering enrolment</a:t>
          </a:r>
          <a:r>
            <a:rPr lang="en-GB" sz="900" b="0" i="0" u="none" strike="noStrike" baseline="0">
              <a:solidFill>
                <a:schemeClr val="accent1">
                  <a:lumMod val="75000"/>
                </a:schemeClr>
              </a:solidFill>
              <a:effectLst/>
              <a:latin typeface="+mn-lt"/>
              <a:ea typeface="+mn-ea"/>
              <a:cs typeface="+mn-cs"/>
            </a:rPr>
            <a:t> survey gives us all a first glance at engineering enrolments long before official data becomes available. </a:t>
          </a:r>
          <a:r>
            <a:rPr lang="en-GB" sz="900" b="0" i="0">
              <a:solidFill>
                <a:schemeClr val="accent1">
                  <a:lumMod val="75000"/>
                </a:schemeClr>
              </a:solidFill>
              <a:effectLst/>
              <a:latin typeface="+mn-lt"/>
              <a:ea typeface="+mn-ea"/>
              <a:cs typeface="+mn-cs"/>
            </a:rPr>
            <a:t>We</a:t>
          </a:r>
          <a:r>
            <a:rPr lang="en-GB" sz="900" b="0" i="0" baseline="0">
              <a:solidFill>
                <a:schemeClr val="accent1">
                  <a:lumMod val="75000"/>
                </a:schemeClr>
              </a:solidFill>
              <a:effectLst/>
              <a:latin typeface="+mn-lt"/>
              <a:ea typeface="+mn-ea"/>
              <a:cs typeface="+mn-cs"/>
            </a:rPr>
            <a:t> </a:t>
          </a:r>
          <a:r>
            <a:rPr lang="en-GB" sz="900" b="0" i="0">
              <a:solidFill>
                <a:schemeClr val="accent1">
                  <a:lumMod val="75000"/>
                </a:schemeClr>
              </a:solidFill>
              <a:effectLst/>
              <a:latin typeface="+mn-lt"/>
              <a:ea typeface="+mn-ea"/>
              <a:cs typeface="+mn-cs"/>
            </a:rPr>
            <a:t>hope that as many of you as possible will participate</a:t>
          </a:r>
          <a:r>
            <a:rPr lang="en-GB" sz="900" b="0" i="0" baseline="0">
              <a:solidFill>
                <a:schemeClr val="accent1">
                  <a:lumMod val="75000"/>
                </a:schemeClr>
              </a:solidFill>
              <a:effectLst/>
              <a:latin typeface="+mn-lt"/>
              <a:ea typeface="+mn-ea"/>
              <a:cs typeface="+mn-cs"/>
            </a:rPr>
            <a:t> again this year;</a:t>
          </a:r>
          <a:r>
            <a:rPr lang="en-GB" sz="900" b="0" i="0">
              <a:solidFill>
                <a:schemeClr val="accent1">
                  <a:lumMod val="75000"/>
                </a:schemeClr>
              </a:solidFill>
              <a:effectLst/>
              <a:latin typeface="+mn-lt"/>
              <a:ea typeface="+mn-ea"/>
              <a:cs typeface="+mn-cs"/>
            </a:rPr>
            <a:t> the more responses we receive, the more robust the wider insight</a:t>
          </a:r>
          <a:r>
            <a:rPr lang="en-GB" sz="900" b="0" i="0" baseline="0">
              <a:solidFill>
                <a:schemeClr val="accent1">
                  <a:lumMod val="75000"/>
                </a:schemeClr>
              </a:solidFill>
              <a:effectLst/>
              <a:latin typeface="+mn-lt"/>
              <a:ea typeface="+mn-ea"/>
              <a:cs typeface="+mn-cs"/>
            </a:rPr>
            <a:t> </a:t>
          </a:r>
          <a:r>
            <a:rPr lang="en-GB" sz="900" b="0" i="0">
              <a:solidFill>
                <a:schemeClr val="accent1">
                  <a:lumMod val="75000"/>
                </a:schemeClr>
              </a:solidFill>
              <a:effectLst/>
              <a:latin typeface="+mn-lt"/>
              <a:ea typeface="+mn-ea"/>
              <a:cs typeface="+mn-cs"/>
            </a:rPr>
            <a:t>we can provide. We understand that enrolment numbers will not yet be completely stable but ask that you provide your best estimates based on the latest information</a:t>
          </a:r>
          <a:r>
            <a:rPr lang="en-GB" sz="900" b="0" i="0" baseline="0">
              <a:solidFill>
                <a:schemeClr val="accent1">
                  <a:lumMod val="75000"/>
                </a:schemeClr>
              </a:solidFill>
              <a:effectLst/>
              <a:latin typeface="+mn-lt"/>
              <a:ea typeface="+mn-ea"/>
              <a:cs typeface="+mn-cs"/>
            </a:rPr>
            <a:t> you have.</a:t>
          </a:r>
        </a:p>
        <a:p>
          <a:pPr>
            <a:spcAft>
              <a:spcPts val="0"/>
            </a:spcAft>
          </a:pPr>
          <a:endParaRPr lang="en-GB" sz="400" b="0" i="0">
            <a:solidFill>
              <a:schemeClr val="accent1">
                <a:lumMod val="75000"/>
              </a:schemeClr>
            </a:solidFill>
            <a:effectLst/>
            <a:latin typeface="+mn-lt"/>
            <a:ea typeface="+mn-ea"/>
            <a:cs typeface="+mn-cs"/>
          </a:endParaRPr>
        </a:p>
        <a:p>
          <a:pPr>
            <a:spcAft>
              <a:spcPts val="0"/>
            </a:spcAft>
          </a:pPr>
          <a:r>
            <a:rPr lang="en-GB" sz="900" b="1" i="0">
              <a:solidFill>
                <a:schemeClr val="accent1">
                  <a:lumMod val="75000"/>
                </a:schemeClr>
              </a:solidFill>
              <a:effectLst/>
              <a:latin typeface="+mn-lt"/>
              <a:ea typeface="+mn-ea"/>
              <a:cs typeface="+mn-cs"/>
            </a:rPr>
            <a:t>Note:</a:t>
          </a:r>
          <a:r>
            <a:rPr lang="en-GB" sz="900" b="1" i="0" baseline="0">
              <a:solidFill>
                <a:schemeClr val="accent1">
                  <a:lumMod val="75000"/>
                </a:schemeClr>
              </a:solidFill>
              <a:effectLst/>
              <a:latin typeface="+mn-lt"/>
              <a:ea typeface="+mn-ea"/>
              <a:cs typeface="+mn-cs"/>
            </a:rPr>
            <a:t>  The collection is in the same format as last year including an 'Other' category for sex and the option to include EU students separately (although we expect many of you will only be able to supply Home / Overseas).</a:t>
          </a:r>
        </a:p>
        <a:p>
          <a:pPr>
            <a:spcAft>
              <a:spcPts val="0"/>
            </a:spcAft>
          </a:pPr>
          <a:br>
            <a:rPr lang="en-GB" sz="400">
              <a:solidFill>
                <a:schemeClr val="accent1">
                  <a:lumMod val="75000"/>
                </a:schemeClr>
              </a:solidFill>
            </a:rPr>
          </a:br>
          <a:r>
            <a:rPr lang="en-GB" sz="900" b="0" i="0" u="none" strike="noStrike">
              <a:solidFill>
                <a:schemeClr val="accent1">
                  <a:lumMod val="75000"/>
                </a:schemeClr>
              </a:solidFill>
              <a:effectLst/>
              <a:latin typeface="+mn-lt"/>
              <a:ea typeface="+mn-ea"/>
              <a:cs typeface="+mn-cs"/>
            </a:rPr>
            <a:t>Please use the</a:t>
          </a:r>
          <a:r>
            <a:rPr lang="en-GB" sz="900" b="0" i="0" u="none" strike="noStrike" baseline="0">
              <a:solidFill>
                <a:schemeClr val="accent1">
                  <a:lumMod val="75000"/>
                </a:schemeClr>
              </a:solidFill>
              <a:effectLst/>
              <a:latin typeface="+mn-lt"/>
              <a:ea typeface="+mn-ea"/>
              <a:cs typeface="+mn-cs"/>
            </a:rPr>
            <a:t> tabs below </a:t>
          </a:r>
          <a:r>
            <a:rPr lang="en-GB" sz="900" b="0" i="0" u="none" strike="noStrike">
              <a:solidFill>
                <a:schemeClr val="accent1">
                  <a:lumMod val="75000"/>
                </a:schemeClr>
              </a:solidFill>
              <a:effectLst/>
              <a:latin typeface="+mn-lt"/>
              <a:ea typeface="+mn-ea"/>
              <a:cs typeface="+mn-cs"/>
            </a:rPr>
            <a:t>to select the discipline(s)</a:t>
          </a:r>
          <a:r>
            <a:rPr lang="en-GB" sz="900" b="0" i="0" u="none" strike="noStrike" baseline="0">
              <a:solidFill>
                <a:schemeClr val="accent1">
                  <a:lumMod val="75000"/>
                </a:schemeClr>
              </a:solidFill>
              <a:effectLst/>
              <a:latin typeface="+mn-lt"/>
              <a:ea typeface="+mn-ea"/>
              <a:cs typeface="+mn-cs"/>
            </a:rPr>
            <a:t> for which you are submitting information and complete a tab per discipline. Many of you will only complete some of them. Disciplines (HESA cost centres) are aligned to HESA subject codes, where possible. </a:t>
          </a:r>
          <a:r>
            <a:rPr lang="en-GB" sz="900" b="1" i="0" u="none" strike="noStrike" baseline="0">
              <a:solidFill>
                <a:schemeClr val="accent1">
                  <a:lumMod val="75000"/>
                </a:schemeClr>
              </a:solidFill>
              <a:effectLst/>
              <a:latin typeface="+mn-lt"/>
              <a:ea typeface="+mn-ea"/>
              <a:cs typeface="+mn-cs"/>
            </a:rPr>
            <a:t>The data relates to </a:t>
          </a:r>
          <a:r>
            <a:rPr lang="en-GB" sz="900" b="1" i="1" u="none" strike="noStrike" baseline="0">
              <a:solidFill>
                <a:schemeClr val="accent1">
                  <a:lumMod val="75000"/>
                </a:schemeClr>
              </a:solidFill>
              <a:effectLst/>
              <a:latin typeface="+mn-lt"/>
              <a:ea typeface="+mn-ea"/>
              <a:cs typeface="+mn-cs"/>
            </a:rPr>
            <a:t>NEW </a:t>
          </a:r>
          <a:r>
            <a:rPr lang="en-GB" sz="900" b="1" i="0" u="none" strike="noStrike" baseline="0">
              <a:solidFill>
                <a:schemeClr val="accent1">
                  <a:lumMod val="75000"/>
                </a:schemeClr>
              </a:solidFill>
              <a:effectLst/>
              <a:latin typeface="+mn-lt"/>
              <a:ea typeface="+mn-ea"/>
              <a:cs typeface="+mn-cs"/>
            </a:rPr>
            <a:t>enroments only. </a:t>
          </a:r>
          <a:endParaRPr lang="en-GB" sz="400" b="1" i="0" u="none" strike="noStrike" baseline="0">
            <a:solidFill>
              <a:schemeClr val="accent1">
                <a:lumMod val="75000"/>
              </a:schemeClr>
            </a:solidFill>
            <a:effectLst/>
            <a:latin typeface="+mn-lt"/>
            <a:ea typeface="+mn-ea"/>
            <a:cs typeface="+mn-cs"/>
          </a:endParaRPr>
        </a:p>
        <a:p>
          <a:endParaRPr lang="en-GB" sz="400" b="0" i="0" u="none" strike="noStrike">
            <a:solidFill>
              <a:schemeClr val="accent1">
                <a:lumMod val="75000"/>
              </a:schemeClr>
            </a:solidFill>
            <a:effectLst/>
            <a:latin typeface="+mn-lt"/>
            <a:ea typeface="+mn-ea"/>
            <a:cs typeface="+mn-cs"/>
          </a:endParaRPr>
        </a:p>
        <a:p>
          <a:r>
            <a:rPr lang="en-GB" sz="900" b="1" i="0">
              <a:solidFill>
                <a:schemeClr val="accent1">
                  <a:lumMod val="75000"/>
                </a:schemeClr>
              </a:solidFill>
              <a:effectLst/>
              <a:latin typeface="+mn-lt"/>
              <a:ea typeface="+mn-ea"/>
              <a:cs typeface="+mn-cs"/>
            </a:rPr>
            <a:t>Your details are requested below for the confidential processing of the survey</a:t>
          </a:r>
          <a:r>
            <a:rPr lang="en-GB" sz="900" b="1" i="0" baseline="0">
              <a:solidFill>
                <a:schemeClr val="accent1">
                  <a:lumMod val="75000"/>
                </a:schemeClr>
              </a:solidFill>
              <a:effectLst/>
              <a:latin typeface="+mn-lt"/>
              <a:ea typeface="+mn-ea"/>
              <a:cs typeface="+mn-cs"/>
            </a:rPr>
            <a:t> and segmenting of results by </a:t>
          </a:r>
          <a:r>
            <a:rPr lang="en-GB" sz="900" b="1" i="0">
              <a:solidFill>
                <a:schemeClr val="accent1">
                  <a:lumMod val="75000"/>
                </a:schemeClr>
              </a:solidFill>
              <a:effectLst/>
              <a:latin typeface="+mn-lt"/>
              <a:ea typeface="+mn-ea"/>
              <a:cs typeface="+mn-cs"/>
            </a:rPr>
            <a:t>mission group,</a:t>
          </a:r>
          <a:r>
            <a:rPr lang="en-GB" sz="900" b="1" i="0" baseline="0">
              <a:solidFill>
                <a:schemeClr val="accent1">
                  <a:lumMod val="75000"/>
                </a:schemeClr>
              </a:solidFill>
              <a:effectLst/>
              <a:latin typeface="+mn-lt"/>
              <a:ea typeface="+mn-ea"/>
              <a:cs typeface="+mn-cs"/>
            </a:rPr>
            <a:t> country, and region</a:t>
          </a:r>
          <a:r>
            <a:rPr lang="en-GB" sz="900" b="1" i="0">
              <a:solidFill>
                <a:schemeClr val="accent1">
                  <a:lumMod val="75000"/>
                </a:schemeClr>
              </a:solidFill>
              <a:effectLst/>
              <a:latin typeface="+mn-lt"/>
              <a:ea typeface="+mn-ea"/>
              <a:cs typeface="+mn-cs"/>
            </a:rPr>
            <a:t>.</a:t>
          </a:r>
          <a:r>
            <a:rPr lang="en-GB" sz="900" b="0" i="0">
              <a:solidFill>
                <a:schemeClr val="accent1">
                  <a:lumMod val="75000"/>
                </a:schemeClr>
              </a:solidFill>
              <a:effectLst/>
              <a:latin typeface="+mn-lt"/>
              <a:ea typeface="+mn-ea"/>
              <a:cs typeface="+mn-cs"/>
            </a:rPr>
            <a:t> Your data will remain anonymous in </a:t>
          </a:r>
          <a:r>
            <a:rPr lang="en-GB" sz="900" b="0" i="0" baseline="0">
              <a:solidFill>
                <a:schemeClr val="accent1">
                  <a:lumMod val="75000"/>
                </a:schemeClr>
              </a:solidFill>
              <a:effectLst/>
              <a:latin typeface="+mn-lt"/>
              <a:ea typeface="+mn-ea"/>
              <a:cs typeface="+mn-cs"/>
            </a:rPr>
            <a:t>published analyses. If you do not want us to retain your details as an enrolment survey contact, please tell us in your email return.</a:t>
          </a:r>
          <a:endParaRPr lang="en-GB" sz="400" b="0" i="0" baseline="0">
            <a:solidFill>
              <a:schemeClr val="accent1">
                <a:lumMod val="75000"/>
              </a:schemeClr>
            </a:solidFill>
            <a:effectLst/>
            <a:latin typeface="+mn-lt"/>
            <a:ea typeface="+mn-ea"/>
            <a:cs typeface="+mn-cs"/>
          </a:endParaRPr>
        </a:p>
      </xdr:txBody>
    </xdr:sp>
    <xdr:clientData/>
  </xdr:oneCellAnchor>
  <xdr:twoCellAnchor editAs="oneCell">
    <xdr:from>
      <xdr:col>8</xdr:col>
      <xdr:colOff>402166</xdr:colOff>
      <xdr:row>12</xdr:row>
      <xdr:rowOff>0</xdr:rowOff>
    </xdr:from>
    <xdr:to>
      <xdr:col>11</xdr:col>
      <xdr:colOff>172507</xdr:colOff>
      <xdr:row>18</xdr:row>
      <xdr:rowOff>4400</xdr:rowOff>
    </xdr:to>
    <xdr:pic>
      <xdr:nvPicPr>
        <xdr:cNvPr id="5" name="Picture 4">
          <a:hlinkClick xmlns:r="http://schemas.openxmlformats.org/officeDocument/2006/relationships" r:id="rId3"/>
          <a:extLst>
            <a:ext uri="{FF2B5EF4-FFF2-40B4-BE49-F238E27FC236}">
              <a16:creationId xmlns:a16="http://schemas.microsoft.com/office/drawing/2014/main" id="{30438F5A-D23B-43E7-926A-15DDC09CD2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20958" y="1899708"/>
          <a:ext cx="1595966" cy="808734"/>
        </a:xfrm>
        <a:prstGeom prst="rect">
          <a:avLst/>
        </a:prstGeom>
      </xdr:spPr>
    </xdr:pic>
    <xdr:clientData/>
  </xdr:twoCellAnchor>
  <xdr:twoCellAnchor>
    <xdr:from>
      <xdr:col>0</xdr:col>
      <xdr:colOff>15874</xdr:colOff>
      <xdr:row>8</xdr:row>
      <xdr:rowOff>88900</xdr:rowOff>
    </xdr:from>
    <xdr:to>
      <xdr:col>1</xdr:col>
      <xdr:colOff>514349</xdr:colOff>
      <xdr:row>11</xdr:row>
      <xdr:rowOff>101600</xdr:rowOff>
    </xdr:to>
    <xdr:sp macro="" textlink="">
      <xdr:nvSpPr>
        <xdr:cNvPr id="4" name="TextBox 3">
          <a:hlinkClick xmlns:r="http://schemas.openxmlformats.org/officeDocument/2006/relationships" r:id="rId4"/>
          <a:extLst>
            <a:ext uri="{FF2B5EF4-FFF2-40B4-BE49-F238E27FC236}">
              <a16:creationId xmlns:a16="http://schemas.microsoft.com/office/drawing/2014/main" id="{4B9F9C06-A9F7-0CB2-53C1-123D45A124D9}"/>
            </a:ext>
          </a:extLst>
        </xdr:cNvPr>
        <xdr:cNvSpPr txBox="1"/>
      </xdr:nvSpPr>
      <xdr:spPr>
        <a:xfrm>
          <a:off x="15874" y="1111250"/>
          <a:ext cx="1819275" cy="56515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0" i="0" u="sng" strike="noStrike">
              <a:solidFill>
                <a:schemeClr val="dk1"/>
              </a:solidFill>
              <a:effectLst/>
              <a:latin typeface="+mn-lt"/>
              <a:ea typeface="+mn-ea"/>
              <a:cs typeface="+mn-cs"/>
              <a:hlinkClick xmlns:r="http://schemas.openxmlformats.org/officeDocument/2006/relationships" r:id=""/>
            </a:rPr>
            <a:t>Please return your completed survey to s.fowler@epc.ac.uk. </a:t>
          </a:r>
        </a:p>
        <a:p>
          <a:r>
            <a:rPr lang="en-GB" sz="1000" b="0" i="0" u="sng" strike="noStrike">
              <a:solidFill>
                <a:schemeClr val="dk1"/>
              </a:solidFill>
              <a:effectLst/>
              <a:latin typeface="+mn-lt"/>
              <a:ea typeface="+mn-ea"/>
              <a:cs typeface="+mn-cs"/>
              <a:hlinkClick xmlns:r="http://schemas.openxmlformats.org/officeDocument/2006/relationships" r:id=""/>
            </a:rPr>
            <a:t>Thank you.</a:t>
          </a:r>
          <a:r>
            <a:rPr lang="en-GB" sz="1000"/>
            <a:t> </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23270</xdr:colOff>
      <xdr:row>0</xdr:row>
      <xdr:rowOff>10585</xdr:rowOff>
    </xdr:from>
    <xdr:to>
      <xdr:col>0</xdr:col>
      <xdr:colOff>714367</xdr:colOff>
      <xdr:row>1</xdr:row>
      <xdr:rowOff>175581</xdr:rowOff>
    </xdr:to>
    <xdr:pic>
      <xdr:nvPicPr>
        <xdr:cNvPr id="2" name="Picture 1">
          <a:hlinkClick xmlns:r="http://schemas.openxmlformats.org/officeDocument/2006/relationships" r:id="rId1"/>
          <a:extLst>
            <a:ext uri="{FF2B5EF4-FFF2-40B4-BE49-F238E27FC236}">
              <a16:creationId xmlns:a16="http://schemas.microsoft.com/office/drawing/2014/main" id="{DDC45117-BB17-414A-B220-1DA90E76A8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70" y="10585"/>
          <a:ext cx="691097" cy="349146"/>
        </a:xfrm>
        <a:prstGeom prst="rect">
          <a:avLst/>
        </a:prstGeom>
      </xdr:spPr>
    </xdr:pic>
    <xdr:clientData/>
  </xdr:twoCellAnchor>
  <xdr:oneCellAnchor>
    <xdr:from>
      <xdr:col>8</xdr:col>
      <xdr:colOff>0</xdr:colOff>
      <xdr:row>0</xdr:row>
      <xdr:rowOff>0</xdr:rowOff>
    </xdr:from>
    <xdr:ext cx="3032125" cy="3132667"/>
    <xdr:sp macro="" textlink="">
      <xdr:nvSpPr>
        <xdr:cNvPr id="3" name="TextBox 2">
          <a:extLst>
            <a:ext uri="{FF2B5EF4-FFF2-40B4-BE49-F238E27FC236}">
              <a16:creationId xmlns:a16="http://schemas.microsoft.com/office/drawing/2014/main" id="{950ED605-0A9D-4F07-8E37-6EA50B0159AB}"/>
            </a:ext>
          </a:extLst>
        </xdr:cNvPr>
        <xdr:cNvSpPr txBox="1"/>
      </xdr:nvSpPr>
      <xdr:spPr>
        <a:xfrm>
          <a:off x="6667500" y="0"/>
          <a:ext cx="3032125" cy="313266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Aft>
              <a:spcPts val="0"/>
            </a:spcAft>
          </a:pPr>
          <a:r>
            <a:rPr lang="en-GB" sz="900" b="0" i="0" u="none" strike="noStrike">
              <a:solidFill>
                <a:schemeClr val="accent1">
                  <a:lumMod val="75000"/>
                </a:schemeClr>
              </a:solidFill>
              <a:effectLst/>
              <a:latin typeface="+mn-lt"/>
              <a:ea typeface="+mn-ea"/>
              <a:cs typeface="+mn-cs"/>
            </a:rPr>
            <a:t>Please enter</a:t>
          </a:r>
          <a:r>
            <a:rPr lang="en-GB" sz="900" b="0" i="0" u="none" strike="noStrike" baseline="0">
              <a:solidFill>
                <a:schemeClr val="accent1">
                  <a:lumMod val="75000"/>
                </a:schemeClr>
              </a:solidFill>
              <a:effectLst/>
              <a:latin typeface="+mn-lt"/>
              <a:ea typeface="+mn-ea"/>
              <a:cs typeface="+mn-cs"/>
            </a:rPr>
            <a:t> only data for </a:t>
          </a:r>
          <a:r>
            <a:rPr lang="en-GB" sz="900" b="1" i="0" u="none" strike="noStrike" baseline="0">
              <a:solidFill>
                <a:schemeClr val="accent1">
                  <a:lumMod val="75000"/>
                </a:schemeClr>
              </a:solidFill>
              <a:effectLst/>
              <a:latin typeface="+mn-lt"/>
              <a:ea typeface="+mn-ea"/>
              <a:cs typeface="+mn-cs"/>
            </a:rPr>
            <a:t>NEW enrolments to </a:t>
          </a:r>
          <a:r>
            <a:rPr lang="en-GB" sz="900" b="1" i="0" u="none" strike="noStrike" baseline="0">
              <a:solidFill>
                <a:srgbClr val="F2165F"/>
              </a:solidFill>
              <a:effectLst/>
              <a:latin typeface="+mn-lt"/>
              <a:ea typeface="+mn-ea"/>
              <a:cs typeface="+mn-cs"/>
            </a:rPr>
            <a:t>Aeronautical and aerospace engineering </a:t>
          </a:r>
          <a:r>
            <a:rPr lang="en-GB" sz="900" b="1" i="0" u="none" strike="noStrike" baseline="0">
              <a:solidFill>
                <a:schemeClr val="accent1">
                  <a:lumMod val="75000"/>
                </a:schemeClr>
              </a:solidFill>
              <a:effectLst/>
              <a:latin typeface="+mn-lt"/>
              <a:ea typeface="+mn-ea"/>
              <a:cs typeface="+mn-cs"/>
            </a:rPr>
            <a:t> </a:t>
          </a:r>
          <a:r>
            <a:rPr lang="en-GB" sz="900" b="0" i="0" u="none" strike="noStrike" baseline="0">
              <a:solidFill>
                <a:schemeClr val="accent1">
                  <a:lumMod val="75000"/>
                </a:schemeClr>
              </a:solidFill>
              <a:effectLst/>
              <a:latin typeface="+mn-lt"/>
              <a:ea typeface="+mn-ea"/>
              <a:cs typeface="+mn-cs"/>
            </a:rPr>
            <a:t>on this page. A separate tab should be selected from the bottom of the page for each of the other engineering disciplines, including: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 General engineering (CAH10-01-01) </a:t>
          </a:r>
        </a:p>
        <a:p>
          <a:pPr>
            <a:spcAft>
              <a:spcPts val="0"/>
            </a:spcAft>
          </a:pPr>
          <a:r>
            <a:rPr lang="en-GB" sz="900" b="0" i="0" u="none" strike="noStrike" baseline="0">
              <a:solidFill>
                <a:schemeClr val="accent1">
                  <a:lumMod val="75000"/>
                </a:schemeClr>
              </a:solidFill>
              <a:effectLst/>
              <a:latin typeface="+mn-lt"/>
              <a:ea typeface="+mn-ea"/>
              <a:cs typeface="+mn-cs"/>
            </a:rPr>
            <a:t>- Chemical, process and energy engineering (CAH10-01-09)</a:t>
          </a:r>
        </a:p>
        <a:p>
          <a:pPr>
            <a:spcAft>
              <a:spcPts val="0"/>
            </a:spcAft>
          </a:pPr>
          <a:r>
            <a:rPr lang="en-GB" sz="900" b="0" i="0" u="none" strike="noStrike" baseline="0">
              <a:solidFill>
                <a:schemeClr val="accent1">
                  <a:lumMod val="75000"/>
                </a:schemeClr>
              </a:solidFill>
              <a:effectLst/>
              <a:latin typeface="+mn-lt"/>
              <a:ea typeface="+mn-ea"/>
              <a:cs typeface="+mn-cs"/>
            </a:rPr>
            <a:t>- Mineral, metallurgy &amp; materials engineering </a:t>
          </a:r>
        </a:p>
        <a:p>
          <a:pPr>
            <a:spcAft>
              <a:spcPts val="0"/>
            </a:spcAft>
          </a:pPr>
          <a:r>
            <a:rPr lang="en-GB" sz="900" b="0" i="0" u="none" strike="noStrike" baseline="0">
              <a:solidFill>
                <a:schemeClr val="accent1">
                  <a:lumMod val="75000"/>
                </a:schemeClr>
              </a:solidFill>
              <a:effectLst/>
              <a:latin typeface="+mn-lt"/>
              <a:ea typeface="+mn-ea"/>
              <a:cs typeface="+mn-cs"/>
            </a:rPr>
            <a:t>- Civil engineering (CAH10-01-07)</a:t>
          </a:r>
        </a:p>
        <a:p>
          <a:pPr>
            <a:spcAft>
              <a:spcPts val="0"/>
            </a:spcAft>
          </a:pPr>
          <a:r>
            <a:rPr lang="en-GB" sz="900" b="0" i="0" u="none" strike="noStrike" baseline="0">
              <a:solidFill>
                <a:schemeClr val="accent1">
                  <a:lumMod val="75000"/>
                </a:schemeClr>
              </a:solidFill>
              <a:effectLst/>
              <a:latin typeface="+mn-lt"/>
              <a:ea typeface="+mn-ea"/>
              <a:cs typeface="+mn-cs"/>
            </a:rPr>
            <a:t>- Electrical and electronic engineering (CAH10-01-08) </a:t>
          </a:r>
        </a:p>
        <a:p>
          <a:pPr>
            <a:spcAft>
              <a:spcPts val="0"/>
            </a:spcAft>
          </a:pPr>
          <a:r>
            <a:rPr lang="en-GB" sz="900" b="0" i="0" u="none" strike="noStrike" baseline="0">
              <a:solidFill>
                <a:schemeClr val="accent1">
                  <a:lumMod val="75000"/>
                </a:schemeClr>
              </a:solidFill>
              <a:effectLst/>
              <a:latin typeface="+mn-lt"/>
              <a:ea typeface="+mn-ea"/>
              <a:cs typeface="+mn-cs"/>
            </a:rPr>
            <a:t>- Mechanical engineering (CAH10-01-02)</a:t>
          </a:r>
        </a:p>
        <a:p>
          <a:pPr>
            <a:spcAft>
              <a:spcPts val="0"/>
            </a:spcAft>
          </a:pPr>
          <a:r>
            <a:rPr lang="en-GB" sz="900" b="0" i="0" u="none" strike="noStrike" baseline="0">
              <a:solidFill>
                <a:schemeClr val="accent1">
                  <a:lumMod val="75000"/>
                </a:schemeClr>
              </a:solidFill>
              <a:effectLst/>
              <a:latin typeface="+mn-lt"/>
              <a:ea typeface="+mn-ea"/>
              <a:cs typeface="+mn-cs"/>
            </a:rPr>
            <a:t>- Production and manufacturing engineering (CAH10-01-03) </a:t>
          </a:r>
        </a:p>
        <a:p>
          <a:pPr>
            <a:spcAft>
              <a:spcPts val="0"/>
            </a:spcAft>
          </a:pPr>
          <a:r>
            <a:rPr lang="en-GB" sz="900" b="0" i="0" u="none" strike="noStrike" baseline="0">
              <a:solidFill>
                <a:schemeClr val="accent1">
                  <a:lumMod val="75000"/>
                </a:schemeClr>
              </a:solidFill>
              <a:effectLst/>
              <a:latin typeface="+mn-lt"/>
              <a:ea typeface="+mn-ea"/>
              <a:cs typeface="+mn-cs"/>
            </a:rPr>
            <a:t>- Naval architecture (CAH10-01-05) </a:t>
          </a:r>
        </a:p>
        <a:p>
          <a:pPr>
            <a:spcAft>
              <a:spcPts val="0"/>
            </a:spcAft>
          </a:pPr>
          <a:r>
            <a:rPr lang="en-GB" sz="900" b="1" i="0" u="none" strike="noStrike" baseline="0">
              <a:solidFill>
                <a:srgbClr val="F2165F"/>
              </a:solidFill>
              <a:effectLst/>
              <a:latin typeface="+mn-lt"/>
              <a:ea typeface="+mn-ea"/>
              <a:cs typeface="+mn-cs"/>
            </a:rPr>
            <a:t>- Aeronautical and aerospace engineering (CAH10-01-04) THIS PAGE</a:t>
          </a:r>
        </a:p>
        <a:p>
          <a:pPr>
            <a:spcAft>
              <a:spcPts val="0"/>
            </a:spcAft>
          </a:pPr>
          <a:r>
            <a:rPr lang="en-GB" sz="900" b="0" i="0" u="none" strike="noStrike" baseline="0">
              <a:solidFill>
                <a:schemeClr val="accent1">
                  <a:lumMod val="75000"/>
                </a:schemeClr>
              </a:solidFill>
              <a:effectLst/>
              <a:latin typeface="+mn-lt"/>
              <a:ea typeface="+mn-ea"/>
              <a:cs typeface="+mn-cs"/>
            </a:rPr>
            <a:t>- IT systems sciences &amp; computer software engineering </a:t>
          </a:r>
        </a:p>
        <a:p>
          <a:pPr>
            <a:spcAft>
              <a:spcPts val="0"/>
            </a:spcAft>
          </a:pPr>
          <a:r>
            <a:rPr lang="en-GB" sz="900" b="0" i="0" u="none" strike="noStrike" baseline="0">
              <a:solidFill>
                <a:schemeClr val="accent1">
                  <a:lumMod val="75000"/>
                </a:schemeClr>
              </a:solidFill>
              <a:effectLst/>
              <a:latin typeface="+mn-lt"/>
              <a:ea typeface="+mn-ea"/>
              <a:cs typeface="+mn-cs"/>
            </a:rPr>
            <a:t>- Bioengineering, medical and biomedical engineering (CAH10-01-06)</a:t>
          </a:r>
        </a:p>
        <a:p>
          <a:pPr>
            <a:spcAft>
              <a:spcPts val="0"/>
            </a:spcAft>
          </a:pPr>
          <a:r>
            <a:rPr lang="en-GB" sz="900" b="0" i="0" u="none" strike="noStrike" baseline="0">
              <a:solidFill>
                <a:schemeClr val="accent1">
                  <a:lumMod val="75000"/>
                </a:schemeClr>
              </a:solidFill>
              <a:effectLst/>
              <a:latin typeface="+mn-lt"/>
              <a:ea typeface="+mn-ea"/>
              <a:cs typeface="+mn-cs"/>
            </a:rPr>
            <a:t>- Others in engineering (CAH10-01-10)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If you don't have enrolment details by domicile, gender or mode of attendance, please complete the totals rows and columns only. </a:t>
          </a:r>
          <a:endParaRPr lang="en-GB" sz="400" b="1" i="0" u="none" strike="noStrike" baseline="0">
            <a:solidFill>
              <a:schemeClr val="accent1">
                <a:lumMod val="75000"/>
              </a:schemeClr>
            </a:solidFill>
            <a:effectLst/>
            <a:latin typeface="+mn-lt"/>
            <a:ea typeface="+mn-ea"/>
            <a:cs typeface="+mn-cs"/>
          </a:endParaRPr>
        </a:p>
        <a:p>
          <a:endParaRPr lang="en-GB" sz="400" b="0" i="0" u="none" strike="noStrike">
            <a:solidFill>
              <a:schemeClr val="accent1">
                <a:lumMod val="75000"/>
              </a:schemeClr>
            </a:solidFill>
            <a:effectLst/>
            <a:latin typeface="+mn-lt"/>
            <a:ea typeface="+mn-ea"/>
            <a:cs typeface="+mn-cs"/>
          </a:endParaRP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23270</xdr:colOff>
      <xdr:row>0</xdr:row>
      <xdr:rowOff>10585</xdr:rowOff>
    </xdr:from>
    <xdr:to>
      <xdr:col>0</xdr:col>
      <xdr:colOff>714367</xdr:colOff>
      <xdr:row>1</xdr:row>
      <xdr:rowOff>175581</xdr:rowOff>
    </xdr:to>
    <xdr:pic>
      <xdr:nvPicPr>
        <xdr:cNvPr id="2" name="Picture 1">
          <a:hlinkClick xmlns:r="http://schemas.openxmlformats.org/officeDocument/2006/relationships" r:id="rId1"/>
          <a:extLst>
            <a:ext uri="{FF2B5EF4-FFF2-40B4-BE49-F238E27FC236}">
              <a16:creationId xmlns:a16="http://schemas.microsoft.com/office/drawing/2014/main" id="{515799F3-614D-4979-AE3B-41AC4195F3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70" y="10585"/>
          <a:ext cx="691097" cy="349146"/>
        </a:xfrm>
        <a:prstGeom prst="rect">
          <a:avLst/>
        </a:prstGeom>
      </xdr:spPr>
    </xdr:pic>
    <xdr:clientData/>
  </xdr:twoCellAnchor>
  <xdr:oneCellAnchor>
    <xdr:from>
      <xdr:col>8</xdr:col>
      <xdr:colOff>0</xdr:colOff>
      <xdr:row>0</xdr:row>
      <xdr:rowOff>0</xdr:rowOff>
    </xdr:from>
    <xdr:ext cx="3032125" cy="3122083"/>
    <xdr:sp macro="" textlink="">
      <xdr:nvSpPr>
        <xdr:cNvPr id="3" name="TextBox 2">
          <a:extLst>
            <a:ext uri="{FF2B5EF4-FFF2-40B4-BE49-F238E27FC236}">
              <a16:creationId xmlns:a16="http://schemas.microsoft.com/office/drawing/2014/main" id="{0CA41BA4-5B3A-47B2-81D2-BE53549D8F2C}"/>
            </a:ext>
          </a:extLst>
        </xdr:cNvPr>
        <xdr:cNvSpPr txBox="1"/>
      </xdr:nvSpPr>
      <xdr:spPr>
        <a:xfrm>
          <a:off x="6667500" y="0"/>
          <a:ext cx="3032125" cy="312208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Aft>
              <a:spcPts val="0"/>
            </a:spcAft>
          </a:pPr>
          <a:r>
            <a:rPr lang="en-GB" sz="900" b="0" i="0" u="none" strike="noStrike">
              <a:solidFill>
                <a:schemeClr val="accent1">
                  <a:lumMod val="75000"/>
                </a:schemeClr>
              </a:solidFill>
              <a:effectLst/>
              <a:latin typeface="+mn-lt"/>
              <a:ea typeface="+mn-ea"/>
              <a:cs typeface="+mn-cs"/>
            </a:rPr>
            <a:t>Please enter</a:t>
          </a:r>
          <a:r>
            <a:rPr lang="en-GB" sz="900" b="0" i="0" u="none" strike="noStrike" baseline="0">
              <a:solidFill>
                <a:schemeClr val="accent1">
                  <a:lumMod val="75000"/>
                </a:schemeClr>
              </a:solidFill>
              <a:effectLst/>
              <a:latin typeface="+mn-lt"/>
              <a:ea typeface="+mn-ea"/>
              <a:cs typeface="+mn-cs"/>
            </a:rPr>
            <a:t> only data for </a:t>
          </a:r>
          <a:r>
            <a:rPr lang="en-GB" sz="900" b="1" i="0" u="none" strike="noStrike" baseline="0">
              <a:solidFill>
                <a:schemeClr val="accent1">
                  <a:lumMod val="75000"/>
                </a:schemeClr>
              </a:solidFill>
              <a:effectLst/>
              <a:latin typeface="+mn-lt"/>
              <a:ea typeface="+mn-ea"/>
              <a:cs typeface="+mn-cs"/>
            </a:rPr>
            <a:t>NEW enrolments to </a:t>
          </a:r>
          <a:r>
            <a:rPr lang="en-GB" sz="900" b="1" i="0" u="none" strike="noStrike" baseline="0">
              <a:solidFill>
                <a:srgbClr val="F2165F"/>
              </a:solidFill>
              <a:effectLst/>
              <a:latin typeface="+mn-lt"/>
              <a:ea typeface="+mn-ea"/>
              <a:cs typeface="+mn-cs"/>
            </a:rPr>
            <a:t>IT systems sciences &amp; computer software engineering </a:t>
          </a:r>
          <a:r>
            <a:rPr lang="en-GB" sz="900" b="1" i="0" u="none" strike="noStrike" baseline="0">
              <a:solidFill>
                <a:schemeClr val="accent1">
                  <a:lumMod val="75000"/>
                </a:schemeClr>
              </a:solidFill>
              <a:effectLst/>
              <a:latin typeface="+mn-lt"/>
              <a:ea typeface="+mn-ea"/>
              <a:cs typeface="+mn-cs"/>
            </a:rPr>
            <a:t> </a:t>
          </a:r>
          <a:r>
            <a:rPr lang="en-GB" sz="900" b="0" i="0" u="none" strike="noStrike" baseline="0">
              <a:solidFill>
                <a:schemeClr val="accent1">
                  <a:lumMod val="75000"/>
                </a:schemeClr>
              </a:solidFill>
              <a:effectLst/>
              <a:latin typeface="+mn-lt"/>
              <a:ea typeface="+mn-ea"/>
              <a:cs typeface="+mn-cs"/>
            </a:rPr>
            <a:t>on this page. A separate tab should be selected from the bottom of the page for each of the other engineering disciplines, including: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 General engineering (CAH10-01-01) </a:t>
          </a:r>
        </a:p>
        <a:p>
          <a:pPr>
            <a:spcAft>
              <a:spcPts val="0"/>
            </a:spcAft>
          </a:pPr>
          <a:r>
            <a:rPr lang="en-GB" sz="900" b="0" i="0" u="none" strike="noStrike" baseline="0">
              <a:solidFill>
                <a:schemeClr val="accent1">
                  <a:lumMod val="75000"/>
                </a:schemeClr>
              </a:solidFill>
              <a:effectLst/>
              <a:latin typeface="+mn-lt"/>
              <a:ea typeface="+mn-ea"/>
              <a:cs typeface="+mn-cs"/>
            </a:rPr>
            <a:t>- Chemical, process and energy engineering (CAH10-01-09)</a:t>
          </a:r>
        </a:p>
        <a:p>
          <a:pPr>
            <a:spcAft>
              <a:spcPts val="0"/>
            </a:spcAft>
          </a:pPr>
          <a:r>
            <a:rPr lang="en-GB" sz="900" b="0" i="0" u="none" strike="noStrike" baseline="0">
              <a:solidFill>
                <a:schemeClr val="accent1">
                  <a:lumMod val="75000"/>
                </a:schemeClr>
              </a:solidFill>
              <a:effectLst/>
              <a:latin typeface="+mn-lt"/>
              <a:ea typeface="+mn-ea"/>
              <a:cs typeface="+mn-cs"/>
            </a:rPr>
            <a:t>- Mineral, metallurgy &amp; materials engineering </a:t>
          </a:r>
        </a:p>
        <a:p>
          <a:pPr>
            <a:spcAft>
              <a:spcPts val="0"/>
            </a:spcAft>
          </a:pPr>
          <a:r>
            <a:rPr lang="en-GB" sz="900" b="0" i="0" u="none" strike="noStrike" baseline="0">
              <a:solidFill>
                <a:schemeClr val="accent1">
                  <a:lumMod val="75000"/>
                </a:schemeClr>
              </a:solidFill>
              <a:effectLst/>
              <a:latin typeface="+mn-lt"/>
              <a:ea typeface="+mn-ea"/>
              <a:cs typeface="+mn-cs"/>
            </a:rPr>
            <a:t>- Civil engineering (CAH10-01-07)</a:t>
          </a:r>
        </a:p>
        <a:p>
          <a:pPr>
            <a:spcAft>
              <a:spcPts val="0"/>
            </a:spcAft>
          </a:pPr>
          <a:r>
            <a:rPr lang="en-GB" sz="900" b="0" i="0" u="none" strike="noStrike" baseline="0">
              <a:solidFill>
                <a:schemeClr val="accent1">
                  <a:lumMod val="75000"/>
                </a:schemeClr>
              </a:solidFill>
              <a:effectLst/>
              <a:latin typeface="+mn-lt"/>
              <a:ea typeface="+mn-ea"/>
              <a:cs typeface="+mn-cs"/>
            </a:rPr>
            <a:t>- Electrical and electronic engineering (CAH10-01-08) </a:t>
          </a:r>
        </a:p>
        <a:p>
          <a:pPr>
            <a:spcAft>
              <a:spcPts val="0"/>
            </a:spcAft>
          </a:pPr>
          <a:r>
            <a:rPr lang="en-GB" sz="900" b="0" i="0" u="none" strike="noStrike" baseline="0">
              <a:solidFill>
                <a:schemeClr val="accent1">
                  <a:lumMod val="75000"/>
                </a:schemeClr>
              </a:solidFill>
              <a:effectLst/>
              <a:latin typeface="+mn-lt"/>
              <a:ea typeface="+mn-ea"/>
              <a:cs typeface="+mn-cs"/>
            </a:rPr>
            <a:t>- Mechanical engineering (CAH10-01-02)</a:t>
          </a:r>
        </a:p>
        <a:p>
          <a:pPr>
            <a:spcAft>
              <a:spcPts val="0"/>
            </a:spcAft>
          </a:pPr>
          <a:r>
            <a:rPr lang="en-GB" sz="900" b="0" i="0" u="none" strike="noStrike" baseline="0">
              <a:solidFill>
                <a:schemeClr val="accent1">
                  <a:lumMod val="75000"/>
                </a:schemeClr>
              </a:solidFill>
              <a:effectLst/>
              <a:latin typeface="+mn-lt"/>
              <a:ea typeface="+mn-ea"/>
              <a:cs typeface="+mn-cs"/>
            </a:rPr>
            <a:t>- Production and manufacturing engineering (CAH10-01-03) </a:t>
          </a:r>
        </a:p>
        <a:p>
          <a:pPr>
            <a:spcAft>
              <a:spcPts val="0"/>
            </a:spcAft>
          </a:pPr>
          <a:r>
            <a:rPr lang="en-GB" sz="900" b="0" i="0" u="none" strike="noStrike" baseline="0">
              <a:solidFill>
                <a:schemeClr val="accent1">
                  <a:lumMod val="75000"/>
                </a:schemeClr>
              </a:solidFill>
              <a:effectLst/>
              <a:latin typeface="+mn-lt"/>
              <a:ea typeface="+mn-ea"/>
              <a:cs typeface="+mn-cs"/>
            </a:rPr>
            <a:t>- Naval architecture (CAH10-01-05) </a:t>
          </a:r>
        </a:p>
        <a:p>
          <a:pPr>
            <a:spcAft>
              <a:spcPts val="0"/>
            </a:spcAft>
          </a:pPr>
          <a:r>
            <a:rPr lang="en-GB" sz="900" b="0" i="0" u="none" strike="noStrike" baseline="0">
              <a:solidFill>
                <a:schemeClr val="accent1">
                  <a:lumMod val="75000"/>
                </a:schemeClr>
              </a:solidFill>
              <a:effectLst/>
              <a:latin typeface="+mn-lt"/>
              <a:ea typeface="+mn-ea"/>
              <a:cs typeface="+mn-cs"/>
            </a:rPr>
            <a:t>- Aeronautical and aerospace engineering (CAH10-01-04) </a:t>
          </a:r>
        </a:p>
        <a:p>
          <a:pPr>
            <a:spcAft>
              <a:spcPts val="0"/>
            </a:spcAft>
          </a:pPr>
          <a:r>
            <a:rPr lang="en-GB" sz="900" b="1" i="0" u="none" strike="noStrike" baseline="0">
              <a:solidFill>
                <a:srgbClr val="F2165F"/>
              </a:solidFill>
              <a:effectLst/>
              <a:latin typeface="+mn-lt"/>
              <a:ea typeface="+mn-ea"/>
              <a:cs typeface="+mn-cs"/>
            </a:rPr>
            <a:t>- IT systems sciences &amp; computer software engineering THIS PAGE</a:t>
          </a:r>
        </a:p>
        <a:p>
          <a:pPr>
            <a:spcAft>
              <a:spcPts val="0"/>
            </a:spcAft>
          </a:pPr>
          <a:r>
            <a:rPr lang="en-GB" sz="900" b="0" i="0" u="none" strike="noStrike" baseline="0">
              <a:solidFill>
                <a:schemeClr val="accent1">
                  <a:lumMod val="75000"/>
                </a:schemeClr>
              </a:solidFill>
              <a:effectLst/>
              <a:latin typeface="+mn-lt"/>
              <a:ea typeface="+mn-ea"/>
              <a:cs typeface="+mn-cs"/>
            </a:rPr>
            <a:t>- Bioengineering, medical and biomedical engineering (CAH10-01-06)</a:t>
          </a:r>
        </a:p>
        <a:p>
          <a:pPr>
            <a:spcAft>
              <a:spcPts val="0"/>
            </a:spcAft>
          </a:pPr>
          <a:r>
            <a:rPr lang="en-GB" sz="900" b="0" i="0" u="none" strike="noStrike" baseline="0">
              <a:solidFill>
                <a:schemeClr val="accent1">
                  <a:lumMod val="75000"/>
                </a:schemeClr>
              </a:solidFill>
              <a:effectLst/>
              <a:latin typeface="+mn-lt"/>
              <a:ea typeface="+mn-ea"/>
              <a:cs typeface="+mn-cs"/>
            </a:rPr>
            <a:t>- Others in engineering (CAH10-01-10)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If you don't have enrolment details by domicile, gender or mode of attendance, please complete the totals rows and columns only. </a:t>
          </a:r>
          <a:endParaRPr lang="en-GB" sz="400" b="1" i="0" u="none" strike="noStrike" baseline="0">
            <a:solidFill>
              <a:schemeClr val="accent1">
                <a:lumMod val="75000"/>
              </a:schemeClr>
            </a:solidFill>
            <a:effectLst/>
            <a:latin typeface="+mn-lt"/>
            <a:ea typeface="+mn-ea"/>
            <a:cs typeface="+mn-cs"/>
          </a:endParaRPr>
        </a:p>
        <a:p>
          <a:endParaRPr lang="en-GB" sz="400" b="0" i="0" u="none" strike="noStrike">
            <a:solidFill>
              <a:schemeClr val="accent1">
                <a:lumMod val="75000"/>
              </a:schemeClr>
            </a:solidFill>
            <a:effectLst/>
            <a:latin typeface="+mn-lt"/>
            <a:ea typeface="+mn-ea"/>
            <a:cs typeface="+mn-cs"/>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23270</xdr:colOff>
      <xdr:row>0</xdr:row>
      <xdr:rowOff>10585</xdr:rowOff>
    </xdr:from>
    <xdr:to>
      <xdr:col>0</xdr:col>
      <xdr:colOff>714367</xdr:colOff>
      <xdr:row>1</xdr:row>
      <xdr:rowOff>175581</xdr:rowOff>
    </xdr:to>
    <xdr:pic>
      <xdr:nvPicPr>
        <xdr:cNvPr id="2" name="Picture 1">
          <a:hlinkClick xmlns:r="http://schemas.openxmlformats.org/officeDocument/2006/relationships" r:id="rId1"/>
          <a:extLst>
            <a:ext uri="{FF2B5EF4-FFF2-40B4-BE49-F238E27FC236}">
              <a16:creationId xmlns:a16="http://schemas.microsoft.com/office/drawing/2014/main" id="{912F92C2-A0D1-44C0-9B0C-B919407F88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70" y="10585"/>
          <a:ext cx="691097" cy="349146"/>
        </a:xfrm>
        <a:prstGeom prst="rect">
          <a:avLst/>
        </a:prstGeom>
      </xdr:spPr>
    </xdr:pic>
    <xdr:clientData/>
  </xdr:twoCellAnchor>
  <xdr:oneCellAnchor>
    <xdr:from>
      <xdr:col>8</xdr:col>
      <xdr:colOff>0</xdr:colOff>
      <xdr:row>0</xdr:row>
      <xdr:rowOff>0</xdr:rowOff>
    </xdr:from>
    <xdr:ext cx="3032125" cy="3122083"/>
    <xdr:sp macro="" textlink="">
      <xdr:nvSpPr>
        <xdr:cNvPr id="3" name="TextBox 2">
          <a:extLst>
            <a:ext uri="{FF2B5EF4-FFF2-40B4-BE49-F238E27FC236}">
              <a16:creationId xmlns:a16="http://schemas.microsoft.com/office/drawing/2014/main" id="{52CDF15C-5DBE-4A8B-8A4C-DD7ED2ABF017}"/>
            </a:ext>
          </a:extLst>
        </xdr:cNvPr>
        <xdr:cNvSpPr txBox="1"/>
      </xdr:nvSpPr>
      <xdr:spPr>
        <a:xfrm>
          <a:off x="6667500" y="0"/>
          <a:ext cx="3032125" cy="312208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Aft>
              <a:spcPts val="0"/>
            </a:spcAft>
          </a:pPr>
          <a:r>
            <a:rPr lang="en-GB" sz="900" b="0" i="0" u="none" strike="noStrike">
              <a:solidFill>
                <a:schemeClr val="accent1">
                  <a:lumMod val="75000"/>
                </a:schemeClr>
              </a:solidFill>
              <a:effectLst/>
              <a:latin typeface="+mn-lt"/>
              <a:ea typeface="+mn-ea"/>
              <a:cs typeface="+mn-cs"/>
            </a:rPr>
            <a:t>Please enter</a:t>
          </a:r>
          <a:r>
            <a:rPr lang="en-GB" sz="900" b="0" i="0" u="none" strike="noStrike" baseline="0">
              <a:solidFill>
                <a:schemeClr val="accent1">
                  <a:lumMod val="75000"/>
                </a:schemeClr>
              </a:solidFill>
              <a:effectLst/>
              <a:latin typeface="+mn-lt"/>
              <a:ea typeface="+mn-ea"/>
              <a:cs typeface="+mn-cs"/>
            </a:rPr>
            <a:t> only data for </a:t>
          </a:r>
          <a:r>
            <a:rPr lang="en-GB" sz="900" b="1" i="0" u="none" strike="noStrike" baseline="0">
              <a:solidFill>
                <a:schemeClr val="accent1">
                  <a:lumMod val="75000"/>
                </a:schemeClr>
              </a:solidFill>
              <a:effectLst/>
              <a:latin typeface="+mn-lt"/>
              <a:ea typeface="+mn-ea"/>
              <a:cs typeface="+mn-cs"/>
            </a:rPr>
            <a:t>NEW enrolments to </a:t>
          </a:r>
          <a:r>
            <a:rPr lang="en-GB" sz="900" b="1" i="0" u="none" strike="noStrike" baseline="0">
              <a:solidFill>
                <a:srgbClr val="F2165F"/>
              </a:solidFill>
              <a:effectLst/>
              <a:latin typeface="+mn-lt"/>
              <a:ea typeface="+mn-ea"/>
              <a:cs typeface="+mn-cs"/>
            </a:rPr>
            <a:t>Bioengineering, medical and biomedical engineering </a:t>
          </a:r>
          <a:r>
            <a:rPr lang="en-GB" sz="900" b="1" i="0" u="none" strike="noStrike" baseline="0">
              <a:solidFill>
                <a:schemeClr val="accent1">
                  <a:lumMod val="75000"/>
                </a:schemeClr>
              </a:solidFill>
              <a:effectLst/>
              <a:latin typeface="+mn-lt"/>
              <a:ea typeface="+mn-ea"/>
              <a:cs typeface="+mn-cs"/>
            </a:rPr>
            <a:t> </a:t>
          </a:r>
          <a:r>
            <a:rPr lang="en-GB" sz="900" b="0" i="0" u="none" strike="noStrike" baseline="0">
              <a:solidFill>
                <a:schemeClr val="accent1">
                  <a:lumMod val="75000"/>
                </a:schemeClr>
              </a:solidFill>
              <a:effectLst/>
              <a:latin typeface="+mn-lt"/>
              <a:ea typeface="+mn-ea"/>
              <a:cs typeface="+mn-cs"/>
            </a:rPr>
            <a:t>on this page. A separate tab should be selected from the bottom of the page for each of the other engineering disciplines, including: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 General engineering (CAH10-01-01) </a:t>
          </a:r>
        </a:p>
        <a:p>
          <a:pPr>
            <a:spcAft>
              <a:spcPts val="0"/>
            </a:spcAft>
          </a:pPr>
          <a:r>
            <a:rPr lang="en-GB" sz="900" b="0" i="0" u="none" strike="noStrike" baseline="0">
              <a:solidFill>
                <a:schemeClr val="accent1">
                  <a:lumMod val="75000"/>
                </a:schemeClr>
              </a:solidFill>
              <a:effectLst/>
              <a:latin typeface="+mn-lt"/>
              <a:ea typeface="+mn-ea"/>
              <a:cs typeface="+mn-cs"/>
            </a:rPr>
            <a:t>- Chemical, process and energy engineering (CAH10-01-09)</a:t>
          </a:r>
        </a:p>
        <a:p>
          <a:pPr>
            <a:spcAft>
              <a:spcPts val="0"/>
            </a:spcAft>
          </a:pPr>
          <a:r>
            <a:rPr lang="en-GB" sz="900" b="0" i="0" u="none" strike="noStrike" baseline="0">
              <a:solidFill>
                <a:schemeClr val="accent1">
                  <a:lumMod val="75000"/>
                </a:schemeClr>
              </a:solidFill>
              <a:effectLst/>
              <a:latin typeface="+mn-lt"/>
              <a:ea typeface="+mn-ea"/>
              <a:cs typeface="+mn-cs"/>
            </a:rPr>
            <a:t>- Mineral, metallurgy &amp; materials engineering </a:t>
          </a:r>
        </a:p>
        <a:p>
          <a:pPr>
            <a:spcAft>
              <a:spcPts val="0"/>
            </a:spcAft>
          </a:pPr>
          <a:r>
            <a:rPr lang="en-GB" sz="900" b="0" i="0" u="none" strike="noStrike" baseline="0">
              <a:solidFill>
                <a:schemeClr val="accent1">
                  <a:lumMod val="75000"/>
                </a:schemeClr>
              </a:solidFill>
              <a:effectLst/>
              <a:latin typeface="+mn-lt"/>
              <a:ea typeface="+mn-ea"/>
              <a:cs typeface="+mn-cs"/>
            </a:rPr>
            <a:t>- Civil engineering (CAH10-01-07)</a:t>
          </a:r>
        </a:p>
        <a:p>
          <a:pPr>
            <a:spcAft>
              <a:spcPts val="0"/>
            </a:spcAft>
          </a:pPr>
          <a:r>
            <a:rPr lang="en-GB" sz="900" b="0" i="0" u="none" strike="noStrike" baseline="0">
              <a:solidFill>
                <a:schemeClr val="accent1">
                  <a:lumMod val="75000"/>
                </a:schemeClr>
              </a:solidFill>
              <a:effectLst/>
              <a:latin typeface="+mn-lt"/>
              <a:ea typeface="+mn-ea"/>
              <a:cs typeface="+mn-cs"/>
            </a:rPr>
            <a:t>- Electrical and electronic engineering (CAH10-01-08) </a:t>
          </a:r>
        </a:p>
        <a:p>
          <a:pPr>
            <a:spcAft>
              <a:spcPts val="0"/>
            </a:spcAft>
          </a:pPr>
          <a:r>
            <a:rPr lang="en-GB" sz="900" b="0" i="0" u="none" strike="noStrike" baseline="0">
              <a:solidFill>
                <a:schemeClr val="accent1">
                  <a:lumMod val="75000"/>
                </a:schemeClr>
              </a:solidFill>
              <a:effectLst/>
              <a:latin typeface="+mn-lt"/>
              <a:ea typeface="+mn-ea"/>
              <a:cs typeface="+mn-cs"/>
            </a:rPr>
            <a:t>- Mechanical engineering (CAH10-01-02)</a:t>
          </a:r>
        </a:p>
        <a:p>
          <a:pPr>
            <a:spcAft>
              <a:spcPts val="0"/>
            </a:spcAft>
          </a:pPr>
          <a:r>
            <a:rPr lang="en-GB" sz="900" b="0" i="0" u="none" strike="noStrike" baseline="0">
              <a:solidFill>
                <a:schemeClr val="accent1">
                  <a:lumMod val="75000"/>
                </a:schemeClr>
              </a:solidFill>
              <a:effectLst/>
              <a:latin typeface="+mn-lt"/>
              <a:ea typeface="+mn-ea"/>
              <a:cs typeface="+mn-cs"/>
            </a:rPr>
            <a:t>- Production and manufacturing engineering (CAH10-01-03) </a:t>
          </a:r>
        </a:p>
        <a:p>
          <a:pPr>
            <a:spcAft>
              <a:spcPts val="0"/>
            </a:spcAft>
          </a:pPr>
          <a:r>
            <a:rPr lang="en-GB" sz="900" b="0" i="0" u="none" strike="noStrike" baseline="0">
              <a:solidFill>
                <a:schemeClr val="accent1">
                  <a:lumMod val="75000"/>
                </a:schemeClr>
              </a:solidFill>
              <a:effectLst/>
              <a:latin typeface="+mn-lt"/>
              <a:ea typeface="+mn-ea"/>
              <a:cs typeface="+mn-cs"/>
            </a:rPr>
            <a:t>- Naval architecture (CAH10-01-05) </a:t>
          </a:r>
        </a:p>
        <a:p>
          <a:pPr>
            <a:spcAft>
              <a:spcPts val="0"/>
            </a:spcAft>
          </a:pPr>
          <a:r>
            <a:rPr lang="en-GB" sz="900" b="0" i="0" u="none" strike="noStrike" baseline="0">
              <a:solidFill>
                <a:schemeClr val="accent1">
                  <a:lumMod val="75000"/>
                </a:schemeClr>
              </a:solidFill>
              <a:effectLst/>
              <a:latin typeface="+mn-lt"/>
              <a:ea typeface="+mn-ea"/>
              <a:cs typeface="+mn-cs"/>
            </a:rPr>
            <a:t>- Aeronautical and aerospace engineering (CAH10-01-04) </a:t>
          </a:r>
        </a:p>
        <a:p>
          <a:pPr>
            <a:spcAft>
              <a:spcPts val="0"/>
            </a:spcAft>
          </a:pPr>
          <a:r>
            <a:rPr lang="en-GB" sz="900" b="0" i="0" u="none" strike="noStrike" baseline="0">
              <a:solidFill>
                <a:schemeClr val="accent1">
                  <a:lumMod val="75000"/>
                </a:schemeClr>
              </a:solidFill>
              <a:effectLst/>
              <a:latin typeface="+mn-lt"/>
              <a:ea typeface="+mn-ea"/>
              <a:cs typeface="+mn-cs"/>
            </a:rPr>
            <a:t>- IT systems sciences &amp; computer software engineering </a:t>
          </a:r>
        </a:p>
        <a:p>
          <a:pPr>
            <a:spcAft>
              <a:spcPts val="0"/>
            </a:spcAft>
          </a:pPr>
          <a:r>
            <a:rPr lang="en-GB" sz="900" b="1" i="0" u="none" strike="noStrike" baseline="0">
              <a:solidFill>
                <a:srgbClr val="F2165F"/>
              </a:solidFill>
              <a:effectLst/>
              <a:latin typeface="+mn-lt"/>
              <a:ea typeface="+mn-ea"/>
              <a:cs typeface="+mn-cs"/>
            </a:rPr>
            <a:t>- Bioengineering, medical and biomedical engineering (CAH10-01-06) THIS PAGE</a:t>
          </a:r>
        </a:p>
        <a:p>
          <a:pPr>
            <a:spcAft>
              <a:spcPts val="0"/>
            </a:spcAft>
          </a:pPr>
          <a:r>
            <a:rPr lang="en-GB" sz="900" b="0" i="0" u="none" strike="noStrike" baseline="0">
              <a:solidFill>
                <a:schemeClr val="accent1">
                  <a:lumMod val="75000"/>
                </a:schemeClr>
              </a:solidFill>
              <a:effectLst/>
              <a:latin typeface="+mn-lt"/>
              <a:ea typeface="+mn-ea"/>
              <a:cs typeface="+mn-cs"/>
            </a:rPr>
            <a:t>- Others in engineering (CAH10-01-10)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If you don't have enrolment details by domicile, gender or mode of attendance, please complete the totals rows and columns only. </a:t>
          </a:r>
          <a:endParaRPr lang="en-GB" sz="400" b="1" i="0" u="none" strike="noStrike" baseline="0">
            <a:solidFill>
              <a:schemeClr val="accent1">
                <a:lumMod val="75000"/>
              </a:schemeClr>
            </a:solidFill>
            <a:effectLst/>
            <a:latin typeface="+mn-lt"/>
            <a:ea typeface="+mn-ea"/>
            <a:cs typeface="+mn-cs"/>
          </a:endParaRPr>
        </a:p>
        <a:p>
          <a:endParaRPr lang="en-GB" sz="400" b="0" i="0" u="none" strike="noStrike">
            <a:solidFill>
              <a:schemeClr val="accent1">
                <a:lumMod val="75000"/>
              </a:schemeClr>
            </a:solidFill>
            <a:effectLst/>
            <a:latin typeface="+mn-lt"/>
            <a:ea typeface="+mn-ea"/>
            <a:cs typeface="+mn-cs"/>
          </a:endParaRPr>
        </a:p>
      </xdr:txBody>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0</xdr:col>
      <xdr:colOff>23270</xdr:colOff>
      <xdr:row>0</xdr:row>
      <xdr:rowOff>10585</xdr:rowOff>
    </xdr:from>
    <xdr:to>
      <xdr:col>0</xdr:col>
      <xdr:colOff>714367</xdr:colOff>
      <xdr:row>1</xdr:row>
      <xdr:rowOff>175581</xdr:rowOff>
    </xdr:to>
    <xdr:pic>
      <xdr:nvPicPr>
        <xdr:cNvPr id="2" name="Picture 1">
          <a:hlinkClick xmlns:r="http://schemas.openxmlformats.org/officeDocument/2006/relationships" r:id="rId1"/>
          <a:extLst>
            <a:ext uri="{FF2B5EF4-FFF2-40B4-BE49-F238E27FC236}">
              <a16:creationId xmlns:a16="http://schemas.microsoft.com/office/drawing/2014/main" id="{43C08319-BE4F-48C2-A97D-ABBDF6E54E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70" y="10585"/>
          <a:ext cx="691097" cy="349146"/>
        </a:xfrm>
        <a:prstGeom prst="rect">
          <a:avLst/>
        </a:prstGeom>
      </xdr:spPr>
    </xdr:pic>
    <xdr:clientData/>
  </xdr:twoCellAnchor>
  <xdr:oneCellAnchor>
    <xdr:from>
      <xdr:col>8</xdr:col>
      <xdr:colOff>0</xdr:colOff>
      <xdr:row>0</xdr:row>
      <xdr:rowOff>0</xdr:rowOff>
    </xdr:from>
    <xdr:ext cx="3032125" cy="3005667"/>
    <xdr:sp macro="" textlink="">
      <xdr:nvSpPr>
        <xdr:cNvPr id="3" name="TextBox 2">
          <a:extLst>
            <a:ext uri="{FF2B5EF4-FFF2-40B4-BE49-F238E27FC236}">
              <a16:creationId xmlns:a16="http://schemas.microsoft.com/office/drawing/2014/main" id="{22F81E63-1999-4156-B2B0-FF1702C0BCC6}"/>
            </a:ext>
          </a:extLst>
        </xdr:cNvPr>
        <xdr:cNvSpPr txBox="1"/>
      </xdr:nvSpPr>
      <xdr:spPr>
        <a:xfrm>
          <a:off x="6667500" y="0"/>
          <a:ext cx="3032125" cy="300566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Aft>
              <a:spcPts val="0"/>
            </a:spcAft>
          </a:pPr>
          <a:r>
            <a:rPr lang="en-GB" sz="900" b="0" i="0" u="none" strike="noStrike">
              <a:solidFill>
                <a:schemeClr val="accent1">
                  <a:lumMod val="75000"/>
                </a:schemeClr>
              </a:solidFill>
              <a:effectLst/>
              <a:latin typeface="+mn-lt"/>
              <a:ea typeface="+mn-ea"/>
              <a:cs typeface="+mn-cs"/>
            </a:rPr>
            <a:t>Please enter</a:t>
          </a:r>
          <a:r>
            <a:rPr lang="en-GB" sz="900" b="0" i="0" u="none" strike="noStrike" baseline="0">
              <a:solidFill>
                <a:schemeClr val="accent1">
                  <a:lumMod val="75000"/>
                </a:schemeClr>
              </a:solidFill>
              <a:effectLst/>
              <a:latin typeface="+mn-lt"/>
              <a:ea typeface="+mn-ea"/>
              <a:cs typeface="+mn-cs"/>
            </a:rPr>
            <a:t> only data for </a:t>
          </a:r>
          <a:r>
            <a:rPr lang="en-GB" sz="900" b="1" i="0" u="none" strike="noStrike" baseline="0">
              <a:solidFill>
                <a:schemeClr val="accent1">
                  <a:lumMod val="75000"/>
                </a:schemeClr>
              </a:solidFill>
              <a:effectLst/>
              <a:latin typeface="+mn-lt"/>
              <a:ea typeface="+mn-ea"/>
              <a:cs typeface="+mn-cs"/>
            </a:rPr>
            <a:t>NEW enrolments to </a:t>
          </a:r>
          <a:r>
            <a:rPr lang="en-GB" sz="900" b="1" i="0" u="none" strike="noStrike" baseline="0">
              <a:solidFill>
                <a:srgbClr val="F2165F"/>
              </a:solidFill>
              <a:effectLst/>
              <a:latin typeface="+mn-lt"/>
              <a:ea typeface="+mn-ea"/>
              <a:cs typeface="+mn-cs"/>
            </a:rPr>
            <a:t>Others in engineering</a:t>
          </a:r>
          <a:r>
            <a:rPr lang="en-GB" sz="900" b="1" i="0" u="none" strike="noStrike" baseline="0">
              <a:solidFill>
                <a:schemeClr val="accent1">
                  <a:lumMod val="75000"/>
                </a:schemeClr>
              </a:solidFill>
              <a:effectLst/>
              <a:latin typeface="+mn-lt"/>
              <a:ea typeface="+mn-ea"/>
              <a:cs typeface="+mn-cs"/>
            </a:rPr>
            <a:t> </a:t>
          </a:r>
          <a:r>
            <a:rPr lang="en-GB" sz="900" b="0" i="0" u="none" strike="noStrike" baseline="0">
              <a:solidFill>
                <a:schemeClr val="accent1">
                  <a:lumMod val="75000"/>
                </a:schemeClr>
              </a:solidFill>
              <a:effectLst/>
              <a:latin typeface="+mn-lt"/>
              <a:ea typeface="+mn-ea"/>
              <a:cs typeface="+mn-cs"/>
            </a:rPr>
            <a:t>on this page. A separate tab should be selected from the bottom of the page for each of the other engineering disciplines, including: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 General engineering (CAH10-01-01) </a:t>
          </a:r>
        </a:p>
        <a:p>
          <a:pPr>
            <a:spcAft>
              <a:spcPts val="0"/>
            </a:spcAft>
          </a:pPr>
          <a:r>
            <a:rPr lang="en-GB" sz="900" b="0" i="0" u="none" strike="noStrike" baseline="0">
              <a:solidFill>
                <a:schemeClr val="accent1">
                  <a:lumMod val="75000"/>
                </a:schemeClr>
              </a:solidFill>
              <a:effectLst/>
              <a:latin typeface="+mn-lt"/>
              <a:ea typeface="+mn-ea"/>
              <a:cs typeface="+mn-cs"/>
            </a:rPr>
            <a:t>- Chemical, process and energy engineering (CAH10-01-09)</a:t>
          </a:r>
        </a:p>
        <a:p>
          <a:pPr>
            <a:spcAft>
              <a:spcPts val="0"/>
            </a:spcAft>
          </a:pPr>
          <a:r>
            <a:rPr lang="en-GB" sz="900" b="0" i="0" u="none" strike="noStrike" baseline="0">
              <a:solidFill>
                <a:schemeClr val="accent1">
                  <a:lumMod val="75000"/>
                </a:schemeClr>
              </a:solidFill>
              <a:effectLst/>
              <a:latin typeface="+mn-lt"/>
              <a:ea typeface="+mn-ea"/>
              <a:cs typeface="+mn-cs"/>
            </a:rPr>
            <a:t>- Mineral, metallurgy &amp; materials engineering </a:t>
          </a:r>
        </a:p>
        <a:p>
          <a:pPr>
            <a:spcAft>
              <a:spcPts val="0"/>
            </a:spcAft>
          </a:pPr>
          <a:r>
            <a:rPr lang="en-GB" sz="900" b="0" i="0" u="none" strike="noStrike" baseline="0">
              <a:solidFill>
                <a:schemeClr val="accent1">
                  <a:lumMod val="75000"/>
                </a:schemeClr>
              </a:solidFill>
              <a:effectLst/>
              <a:latin typeface="+mn-lt"/>
              <a:ea typeface="+mn-ea"/>
              <a:cs typeface="+mn-cs"/>
            </a:rPr>
            <a:t>- Civil engineering (CAH10-01-07)</a:t>
          </a:r>
        </a:p>
        <a:p>
          <a:pPr>
            <a:spcAft>
              <a:spcPts val="0"/>
            </a:spcAft>
          </a:pPr>
          <a:r>
            <a:rPr lang="en-GB" sz="900" b="0" i="0" u="none" strike="noStrike" baseline="0">
              <a:solidFill>
                <a:schemeClr val="accent1">
                  <a:lumMod val="75000"/>
                </a:schemeClr>
              </a:solidFill>
              <a:effectLst/>
              <a:latin typeface="+mn-lt"/>
              <a:ea typeface="+mn-ea"/>
              <a:cs typeface="+mn-cs"/>
            </a:rPr>
            <a:t>- Electrical and electronic engineering (CAH10-01-08) </a:t>
          </a:r>
        </a:p>
        <a:p>
          <a:pPr>
            <a:spcAft>
              <a:spcPts val="0"/>
            </a:spcAft>
          </a:pPr>
          <a:r>
            <a:rPr lang="en-GB" sz="900" b="0" i="0" u="none" strike="noStrike" baseline="0">
              <a:solidFill>
                <a:schemeClr val="accent1">
                  <a:lumMod val="75000"/>
                </a:schemeClr>
              </a:solidFill>
              <a:effectLst/>
              <a:latin typeface="+mn-lt"/>
              <a:ea typeface="+mn-ea"/>
              <a:cs typeface="+mn-cs"/>
            </a:rPr>
            <a:t>- Mechanical engineering (CAH10-01-02)</a:t>
          </a:r>
        </a:p>
        <a:p>
          <a:pPr>
            <a:spcAft>
              <a:spcPts val="0"/>
            </a:spcAft>
          </a:pPr>
          <a:r>
            <a:rPr lang="en-GB" sz="900" b="0" i="0" u="none" strike="noStrike" baseline="0">
              <a:solidFill>
                <a:schemeClr val="accent1">
                  <a:lumMod val="75000"/>
                </a:schemeClr>
              </a:solidFill>
              <a:effectLst/>
              <a:latin typeface="+mn-lt"/>
              <a:ea typeface="+mn-ea"/>
              <a:cs typeface="+mn-cs"/>
            </a:rPr>
            <a:t>- Production and manufacturing engineering (CAH10-01-03) </a:t>
          </a:r>
        </a:p>
        <a:p>
          <a:pPr>
            <a:spcAft>
              <a:spcPts val="0"/>
            </a:spcAft>
          </a:pPr>
          <a:r>
            <a:rPr lang="en-GB" sz="900" b="0" i="0" u="none" strike="noStrike" baseline="0">
              <a:solidFill>
                <a:schemeClr val="accent1">
                  <a:lumMod val="75000"/>
                </a:schemeClr>
              </a:solidFill>
              <a:effectLst/>
              <a:latin typeface="+mn-lt"/>
              <a:ea typeface="+mn-ea"/>
              <a:cs typeface="+mn-cs"/>
            </a:rPr>
            <a:t>- Naval architecture (CAH10-01-05) </a:t>
          </a:r>
        </a:p>
        <a:p>
          <a:pPr>
            <a:spcAft>
              <a:spcPts val="0"/>
            </a:spcAft>
          </a:pPr>
          <a:r>
            <a:rPr lang="en-GB" sz="900" b="0" i="0" u="none" strike="noStrike" baseline="0">
              <a:solidFill>
                <a:schemeClr val="accent1">
                  <a:lumMod val="75000"/>
                </a:schemeClr>
              </a:solidFill>
              <a:effectLst/>
              <a:latin typeface="+mn-lt"/>
              <a:ea typeface="+mn-ea"/>
              <a:cs typeface="+mn-cs"/>
            </a:rPr>
            <a:t>- Aeronautical and aerospace engineering (CAH10-01-04) </a:t>
          </a:r>
        </a:p>
        <a:p>
          <a:pPr>
            <a:spcAft>
              <a:spcPts val="0"/>
            </a:spcAft>
          </a:pPr>
          <a:r>
            <a:rPr lang="en-GB" sz="900" b="0" i="0" u="none" strike="noStrike" baseline="0">
              <a:solidFill>
                <a:schemeClr val="accent1">
                  <a:lumMod val="75000"/>
                </a:schemeClr>
              </a:solidFill>
              <a:effectLst/>
              <a:latin typeface="+mn-lt"/>
              <a:ea typeface="+mn-ea"/>
              <a:cs typeface="+mn-cs"/>
            </a:rPr>
            <a:t>- IT systems sciences &amp; computer software engineering </a:t>
          </a:r>
        </a:p>
        <a:p>
          <a:pPr>
            <a:spcAft>
              <a:spcPts val="0"/>
            </a:spcAft>
          </a:pPr>
          <a:r>
            <a:rPr lang="en-GB" sz="900" b="0" i="0" u="none" strike="noStrike" baseline="0">
              <a:solidFill>
                <a:schemeClr val="accent1">
                  <a:lumMod val="75000"/>
                </a:schemeClr>
              </a:solidFill>
              <a:effectLst/>
              <a:latin typeface="+mn-lt"/>
              <a:ea typeface="+mn-ea"/>
              <a:cs typeface="+mn-cs"/>
            </a:rPr>
            <a:t>- Bioengineering, medical and biomedical engineering (CAH10-01-06)</a:t>
          </a:r>
        </a:p>
        <a:p>
          <a:pPr>
            <a:spcAft>
              <a:spcPts val="0"/>
            </a:spcAft>
          </a:pPr>
          <a:r>
            <a:rPr lang="en-GB" sz="900" b="1" i="0" u="none" strike="noStrike" baseline="0">
              <a:solidFill>
                <a:srgbClr val="F2165F"/>
              </a:solidFill>
              <a:effectLst/>
              <a:latin typeface="+mn-lt"/>
              <a:ea typeface="+mn-ea"/>
              <a:cs typeface="+mn-cs"/>
            </a:rPr>
            <a:t>- Others in engineering (CAH10-01-10) THIS PAGE</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If you don't have enrolment details by domicile, gender or mode of attendance, please complete the totals rows and columns only. </a:t>
          </a:r>
          <a:endParaRPr lang="en-GB" sz="400" b="1" i="0" u="none" strike="noStrike" baseline="0">
            <a:solidFill>
              <a:schemeClr val="accent1">
                <a:lumMod val="75000"/>
              </a:schemeClr>
            </a:solidFill>
            <a:effectLst/>
            <a:latin typeface="+mn-lt"/>
            <a:ea typeface="+mn-ea"/>
            <a:cs typeface="+mn-cs"/>
          </a:endParaRPr>
        </a:p>
        <a:p>
          <a:endParaRPr lang="en-GB" sz="400" b="0" i="0" u="none" strike="noStrike">
            <a:solidFill>
              <a:schemeClr val="accent1">
                <a:lumMod val="75000"/>
              </a:schemeClr>
            </a:solidFill>
            <a:effectLst/>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23270</xdr:colOff>
      <xdr:row>0</xdr:row>
      <xdr:rowOff>10585</xdr:rowOff>
    </xdr:from>
    <xdr:to>
      <xdr:col>0</xdr:col>
      <xdr:colOff>714367</xdr:colOff>
      <xdr:row>1</xdr:row>
      <xdr:rowOff>175581</xdr:rowOff>
    </xdr:to>
    <xdr:pic>
      <xdr:nvPicPr>
        <xdr:cNvPr id="17" name="Picture 16">
          <a:hlinkClick xmlns:r="http://schemas.openxmlformats.org/officeDocument/2006/relationships" r:id="rId1"/>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70" y="10585"/>
          <a:ext cx="691097" cy="350204"/>
        </a:xfrm>
        <a:prstGeom prst="rect">
          <a:avLst/>
        </a:prstGeom>
      </xdr:spPr>
    </xdr:pic>
    <xdr:clientData/>
  </xdr:twoCellAnchor>
  <xdr:oneCellAnchor>
    <xdr:from>
      <xdr:col>8</xdr:col>
      <xdr:colOff>0</xdr:colOff>
      <xdr:row>0</xdr:row>
      <xdr:rowOff>1</xdr:rowOff>
    </xdr:from>
    <xdr:ext cx="3032125" cy="2989792"/>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6667500" y="1"/>
          <a:ext cx="3032125" cy="2989792"/>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Aft>
              <a:spcPts val="0"/>
            </a:spcAft>
          </a:pPr>
          <a:r>
            <a:rPr lang="en-GB" sz="900" b="0" i="0" u="none" strike="noStrike">
              <a:solidFill>
                <a:schemeClr val="accent1">
                  <a:lumMod val="75000"/>
                </a:schemeClr>
              </a:solidFill>
              <a:effectLst/>
              <a:latin typeface="+mn-lt"/>
              <a:ea typeface="+mn-ea"/>
              <a:cs typeface="+mn-cs"/>
            </a:rPr>
            <a:t>Please enter</a:t>
          </a:r>
          <a:r>
            <a:rPr lang="en-GB" sz="900" b="0" i="0" u="none" strike="noStrike" baseline="0">
              <a:solidFill>
                <a:schemeClr val="accent1">
                  <a:lumMod val="75000"/>
                </a:schemeClr>
              </a:solidFill>
              <a:effectLst/>
              <a:latin typeface="+mn-lt"/>
              <a:ea typeface="+mn-ea"/>
              <a:cs typeface="+mn-cs"/>
            </a:rPr>
            <a:t> only data for </a:t>
          </a:r>
          <a:r>
            <a:rPr lang="en-GB" sz="900" b="1" i="0" u="none" strike="noStrike" baseline="0">
              <a:solidFill>
                <a:schemeClr val="accent1">
                  <a:lumMod val="75000"/>
                </a:schemeClr>
              </a:solidFill>
              <a:effectLst/>
              <a:latin typeface="+mn-lt"/>
              <a:ea typeface="+mn-ea"/>
              <a:cs typeface="+mn-cs"/>
            </a:rPr>
            <a:t>NEW enrolments to </a:t>
          </a:r>
          <a:r>
            <a:rPr lang="en-GB" sz="900" b="1" i="0" u="none" strike="noStrike" baseline="0">
              <a:solidFill>
                <a:srgbClr val="F2165F"/>
              </a:solidFill>
              <a:effectLst/>
              <a:latin typeface="+mn-lt"/>
              <a:ea typeface="+mn-ea"/>
              <a:cs typeface="+mn-cs"/>
            </a:rPr>
            <a:t>General or non-specific engineering</a:t>
          </a:r>
          <a:r>
            <a:rPr lang="en-GB" sz="900" b="1" i="0" u="none" strike="noStrike" baseline="0">
              <a:solidFill>
                <a:schemeClr val="accent1">
                  <a:lumMod val="75000"/>
                </a:schemeClr>
              </a:solidFill>
              <a:effectLst/>
              <a:latin typeface="+mn-lt"/>
              <a:ea typeface="+mn-ea"/>
              <a:cs typeface="+mn-cs"/>
            </a:rPr>
            <a:t> </a:t>
          </a:r>
          <a:r>
            <a:rPr lang="en-GB" sz="900" b="0" i="0" u="none" strike="noStrike" baseline="0">
              <a:solidFill>
                <a:schemeClr val="accent1">
                  <a:lumMod val="75000"/>
                </a:schemeClr>
              </a:solidFill>
              <a:effectLst/>
              <a:latin typeface="+mn-lt"/>
              <a:ea typeface="+mn-ea"/>
              <a:cs typeface="+mn-cs"/>
            </a:rPr>
            <a:t>on this page. A separate tab should be selected from the bottom of the page for each of the other engineering disciplines, including: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1" i="0" u="none" strike="noStrike" baseline="0">
              <a:solidFill>
                <a:srgbClr val="F2165F"/>
              </a:solidFill>
              <a:effectLst/>
              <a:latin typeface="+mn-lt"/>
              <a:ea typeface="+mn-ea"/>
              <a:cs typeface="+mn-cs"/>
            </a:rPr>
            <a:t>- General engineering (CAH10-01-01) THIS PAGE</a:t>
          </a:r>
        </a:p>
        <a:p>
          <a:pPr>
            <a:spcAft>
              <a:spcPts val="0"/>
            </a:spcAft>
          </a:pPr>
          <a:r>
            <a:rPr lang="en-GB" sz="900" b="0" i="0" u="none" strike="noStrike" baseline="0">
              <a:solidFill>
                <a:schemeClr val="accent1">
                  <a:lumMod val="75000"/>
                </a:schemeClr>
              </a:solidFill>
              <a:effectLst/>
              <a:latin typeface="+mn-lt"/>
              <a:ea typeface="+mn-ea"/>
              <a:cs typeface="+mn-cs"/>
            </a:rPr>
            <a:t>- Chemical, process and energy engineering (CAH10-01-09) </a:t>
          </a:r>
        </a:p>
        <a:p>
          <a:pPr>
            <a:spcAft>
              <a:spcPts val="0"/>
            </a:spcAft>
          </a:pPr>
          <a:r>
            <a:rPr lang="en-GB" sz="900" b="0" i="0" u="none" strike="noStrike" baseline="0">
              <a:solidFill>
                <a:schemeClr val="accent1">
                  <a:lumMod val="75000"/>
                </a:schemeClr>
              </a:solidFill>
              <a:effectLst/>
              <a:latin typeface="+mn-lt"/>
              <a:ea typeface="+mn-ea"/>
              <a:cs typeface="+mn-cs"/>
            </a:rPr>
            <a:t>- Mineral, metallurgy &amp; materials engineering </a:t>
          </a:r>
        </a:p>
        <a:p>
          <a:pPr>
            <a:spcAft>
              <a:spcPts val="0"/>
            </a:spcAft>
          </a:pPr>
          <a:r>
            <a:rPr lang="en-GB" sz="900" b="0" i="0" u="none" strike="noStrike" baseline="0">
              <a:solidFill>
                <a:schemeClr val="accent1">
                  <a:lumMod val="75000"/>
                </a:schemeClr>
              </a:solidFill>
              <a:effectLst/>
              <a:latin typeface="+mn-lt"/>
              <a:ea typeface="+mn-ea"/>
              <a:cs typeface="+mn-cs"/>
            </a:rPr>
            <a:t>- Civil engineering (CAH10-01-07)</a:t>
          </a:r>
        </a:p>
        <a:p>
          <a:pPr>
            <a:spcAft>
              <a:spcPts val="0"/>
            </a:spcAft>
          </a:pPr>
          <a:r>
            <a:rPr lang="en-GB" sz="900" b="0" i="0" u="none" strike="noStrike" baseline="0">
              <a:solidFill>
                <a:schemeClr val="accent1">
                  <a:lumMod val="75000"/>
                </a:schemeClr>
              </a:solidFill>
              <a:effectLst/>
              <a:latin typeface="+mn-lt"/>
              <a:ea typeface="+mn-ea"/>
              <a:cs typeface="+mn-cs"/>
            </a:rPr>
            <a:t>- Electrical and electronic engineering (CAH10-01-08) </a:t>
          </a:r>
        </a:p>
        <a:p>
          <a:pPr>
            <a:spcAft>
              <a:spcPts val="0"/>
            </a:spcAft>
          </a:pPr>
          <a:r>
            <a:rPr lang="en-GB" sz="900" b="0" i="0" u="none" strike="noStrike" baseline="0">
              <a:solidFill>
                <a:schemeClr val="accent1">
                  <a:lumMod val="75000"/>
                </a:schemeClr>
              </a:solidFill>
              <a:effectLst/>
              <a:latin typeface="+mn-lt"/>
              <a:ea typeface="+mn-ea"/>
              <a:cs typeface="+mn-cs"/>
            </a:rPr>
            <a:t>- Mechanical engineering (CAH10-01-02)</a:t>
          </a:r>
        </a:p>
        <a:p>
          <a:pPr>
            <a:spcAft>
              <a:spcPts val="0"/>
            </a:spcAft>
          </a:pPr>
          <a:r>
            <a:rPr lang="en-GB" sz="900" b="0" i="0" u="none" strike="noStrike" baseline="0">
              <a:solidFill>
                <a:schemeClr val="accent1">
                  <a:lumMod val="75000"/>
                </a:schemeClr>
              </a:solidFill>
              <a:effectLst/>
              <a:latin typeface="+mn-lt"/>
              <a:ea typeface="+mn-ea"/>
              <a:cs typeface="+mn-cs"/>
            </a:rPr>
            <a:t>- Production and manufacturing engineering (CAH10-01-03) </a:t>
          </a:r>
        </a:p>
        <a:p>
          <a:pPr>
            <a:spcAft>
              <a:spcPts val="0"/>
            </a:spcAft>
          </a:pPr>
          <a:r>
            <a:rPr lang="en-GB" sz="900" b="0" i="0" u="none" strike="noStrike" baseline="0">
              <a:solidFill>
                <a:schemeClr val="accent1">
                  <a:lumMod val="75000"/>
                </a:schemeClr>
              </a:solidFill>
              <a:effectLst/>
              <a:latin typeface="+mn-lt"/>
              <a:ea typeface="+mn-ea"/>
              <a:cs typeface="+mn-cs"/>
            </a:rPr>
            <a:t>- Naval architecture (CAH10-01-05) </a:t>
          </a:r>
        </a:p>
        <a:p>
          <a:pPr>
            <a:spcAft>
              <a:spcPts val="0"/>
            </a:spcAft>
          </a:pPr>
          <a:r>
            <a:rPr lang="en-GB" sz="900" b="0" i="0" u="none" strike="noStrike" baseline="0">
              <a:solidFill>
                <a:schemeClr val="accent1">
                  <a:lumMod val="75000"/>
                </a:schemeClr>
              </a:solidFill>
              <a:effectLst/>
              <a:latin typeface="+mn-lt"/>
              <a:ea typeface="+mn-ea"/>
              <a:cs typeface="+mn-cs"/>
            </a:rPr>
            <a:t>- Aeronautical and aerospace engineering (CAH10-01-04) </a:t>
          </a:r>
        </a:p>
        <a:p>
          <a:pPr>
            <a:spcAft>
              <a:spcPts val="0"/>
            </a:spcAft>
          </a:pPr>
          <a:r>
            <a:rPr lang="en-GB" sz="900" b="0" i="0" u="none" strike="noStrike" baseline="0">
              <a:solidFill>
                <a:schemeClr val="accent1">
                  <a:lumMod val="75000"/>
                </a:schemeClr>
              </a:solidFill>
              <a:effectLst/>
              <a:latin typeface="+mn-lt"/>
              <a:ea typeface="+mn-ea"/>
              <a:cs typeface="+mn-cs"/>
            </a:rPr>
            <a:t>- IT systems sciences &amp; computer software engineering </a:t>
          </a:r>
        </a:p>
        <a:p>
          <a:pPr>
            <a:spcAft>
              <a:spcPts val="0"/>
            </a:spcAft>
          </a:pPr>
          <a:r>
            <a:rPr lang="en-GB" sz="900" b="0" i="0" u="none" strike="noStrike" baseline="0">
              <a:solidFill>
                <a:schemeClr val="accent1">
                  <a:lumMod val="75000"/>
                </a:schemeClr>
              </a:solidFill>
              <a:effectLst/>
              <a:latin typeface="+mn-lt"/>
              <a:ea typeface="+mn-ea"/>
              <a:cs typeface="+mn-cs"/>
            </a:rPr>
            <a:t>- Bioengineering, medical and biomedical engineering (CAH10-01-06)</a:t>
          </a:r>
        </a:p>
        <a:p>
          <a:pPr>
            <a:spcAft>
              <a:spcPts val="0"/>
            </a:spcAft>
          </a:pPr>
          <a:r>
            <a:rPr lang="en-GB" sz="900" b="0" i="0" u="none" strike="noStrike" baseline="0">
              <a:solidFill>
                <a:schemeClr val="accent1">
                  <a:lumMod val="75000"/>
                </a:schemeClr>
              </a:solidFill>
              <a:effectLst/>
              <a:latin typeface="+mn-lt"/>
              <a:ea typeface="+mn-ea"/>
              <a:cs typeface="+mn-cs"/>
            </a:rPr>
            <a:t>- Others in engineering (CAH10-01-10)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If you don't have enrolment details by domicile, gender or mode of attendance, please complete the totals rows and columns only. </a:t>
          </a:r>
          <a:endParaRPr lang="en-GB" sz="400" b="1" i="0" u="none" strike="noStrike" baseline="0">
            <a:solidFill>
              <a:schemeClr val="accent1">
                <a:lumMod val="75000"/>
              </a:schemeClr>
            </a:solidFill>
            <a:effectLst/>
            <a:latin typeface="+mn-lt"/>
            <a:ea typeface="+mn-ea"/>
            <a:cs typeface="+mn-cs"/>
          </a:endParaRPr>
        </a:p>
        <a:p>
          <a:endParaRPr lang="en-GB" sz="400" b="0" i="0" u="none" strike="noStrike">
            <a:solidFill>
              <a:schemeClr val="accent1">
                <a:lumMod val="75000"/>
              </a:schemeClr>
            </a:solidFill>
            <a:effectLst/>
            <a:latin typeface="+mn-lt"/>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23270</xdr:colOff>
      <xdr:row>0</xdr:row>
      <xdr:rowOff>10585</xdr:rowOff>
    </xdr:from>
    <xdr:to>
      <xdr:col>0</xdr:col>
      <xdr:colOff>714367</xdr:colOff>
      <xdr:row>1</xdr:row>
      <xdr:rowOff>175581</xdr:rowOff>
    </xdr:to>
    <xdr:pic>
      <xdr:nvPicPr>
        <xdr:cNvPr id="2" name="Picture 1">
          <a:hlinkClick xmlns:r="http://schemas.openxmlformats.org/officeDocument/2006/relationships" r:id="rId1"/>
          <a:extLst>
            <a:ext uri="{FF2B5EF4-FFF2-40B4-BE49-F238E27FC236}">
              <a16:creationId xmlns:a16="http://schemas.microsoft.com/office/drawing/2014/main" id="{59667712-3022-4324-AE4A-45F3A9F5E6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70" y="10585"/>
          <a:ext cx="691097" cy="349146"/>
        </a:xfrm>
        <a:prstGeom prst="rect">
          <a:avLst/>
        </a:prstGeom>
      </xdr:spPr>
    </xdr:pic>
    <xdr:clientData/>
  </xdr:twoCellAnchor>
  <xdr:oneCellAnchor>
    <xdr:from>
      <xdr:col>8</xdr:col>
      <xdr:colOff>0</xdr:colOff>
      <xdr:row>0</xdr:row>
      <xdr:rowOff>1</xdr:rowOff>
    </xdr:from>
    <xdr:ext cx="3032125" cy="3143250"/>
    <xdr:sp macro="" textlink="">
      <xdr:nvSpPr>
        <xdr:cNvPr id="3" name="TextBox 2">
          <a:extLst>
            <a:ext uri="{FF2B5EF4-FFF2-40B4-BE49-F238E27FC236}">
              <a16:creationId xmlns:a16="http://schemas.microsoft.com/office/drawing/2014/main" id="{6EEC2386-AFD2-4D21-BEB8-CB6DD913133C}"/>
            </a:ext>
          </a:extLst>
        </xdr:cNvPr>
        <xdr:cNvSpPr txBox="1"/>
      </xdr:nvSpPr>
      <xdr:spPr>
        <a:xfrm>
          <a:off x="6667500" y="1"/>
          <a:ext cx="3032125" cy="314325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Aft>
              <a:spcPts val="0"/>
            </a:spcAft>
          </a:pPr>
          <a:r>
            <a:rPr lang="en-GB" sz="900" b="0" i="0" u="none" strike="noStrike">
              <a:solidFill>
                <a:schemeClr val="accent1">
                  <a:lumMod val="75000"/>
                </a:schemeClr>
              </a:solidFill>
              <a:effectLst/>
              <a:latin typeface="+mn-lt"/>
              <a:ea typeface="+mn-ea"/>
              <a:cs typeface="+mn-cs"/>
            </a:rPr>
            <a:t>Please enter</a:t>
          </a:r>
          <a:r>
            <a:rPr lang="en-GB" sz="900" b="0" i="0" u="none" strike="noStrike" baseline="0">
              <a:solidFill>
                <a:schemeClr val="accent1">
                  <a:lumMod val="75000"/>
                </a:schemeClr>
              </a:solidFill>
              <a:effectLst/>
              <a:latin typeface="+mn-lt"/>
              <a:ea typeface="+mn-ea"/>
              <a:cs typeface="+mn-cs"/>
            </a:rPr>
            <a:t> only data for </a:t>
          </a:r>
          <a:r>
            <a:rPr lang="en-GB" sz="900" b="1" i="0" u="none" strike="noStrike" baseline="0">
              <a:solidFill>
                <a:schemeClr val="accent1">
                  <a:lumMod val="75000"/>
                </a:schemeClr>
              </a:solidFill>
              <a:effectLst/>
              <a:latin typeface="+mn-lt"/>
              <a:ea typeface="+mn-ea"/>
              <a:cs typeface="+mn-cs"/>
            </a:rPr>
            <a:t>NEW enrolments to </a:t>
          </a:r>
          <a:r>
            <a:rPr lang="en-GB" sz="900" b="1" i="0" u="none" strike="noStrike" baseline="0">
              <a:solidFill>
                <a:srgbClr val="F2165F"/>
              </a:solidFill>
              <a:effectLst/>
              <a:latin typeface="+mn-lt"/>
              <a:ea typeface="+mn-ea"/>
              <a:cs typeface="+mn-cs"/>
            </a:rPr>
            <a:t>Chemical, process and energy engineering </a:t>
          </a:r>
          <a:r>
            <a:rPr lang="en-GB" sz="900" b="1" i="0" u="none" strike="noStrike" baseline="0">
              <a:solidFill>
                <a:schemeClr val="accent1">
                  <a:lumMod val="75000"/>
                </a:schemeClr>
              </a:solidFill>
              <a:effectLst/>
              <a:latin typeface="+mn-lt"/>
              <a:ea typeface="+mn-ea"/>
              <a:cs typeface="+mn-cs"/>
            </a:rPr>
            <a:t> </a:t>
          </a:r>
          <a:r>
            <a:rPr lang="en-GB" sz="900" b="0" i="0" u="none" strike="noStrike" baseline="0">
              <a:solidFill>
                <a:schemeClr val="accent1">
                  <a:lumMod val="75000"/>
                </a:schemeClr>
              </a:solidFill>
              <a:effectLst/>
              <a:latin typeface="+mn-lt"/>
              <a:ea typeface="+mn-ea"/>
              <a:cs typeface="+mn-cs"/>
            </a:rPr>
            <a:t>on this page. A separate tab should be selected from the bottom of the page for each of the other engineering disciplines, including: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 General engineering (CAH10-01-01) </a:t>
          </a:r>
        </a:p>
        <a:p>
          <a:pPr>
            <a:spcAft>
              <a:spcPts val="0"/>
            </a:spcAft>
          </a:pPr>
          <a:r>
            <a:rPr lang="en-GB" sz="900" b="1" i="0" u="none" strike="noStrike" baseline="0">
              <a:solidFill>
                <a:srgbClr val="F2165F"/>
              </a:solidFill>
              <a:effectLst/>
              <a:latin typeface="+mn-lt"/>
              <a:ea typeface="+mn-ea"/>
              <a:cs typeface="+mn-cs"/>
            </a:rPr>
            <a:t>- Chemical, process and energy engineering (CAH10-01-09) THIS PAGE</a:t>
          </a:r>
        </a:p>
        <a:p>
          <a:pPr>
            <a:spcAft>
              <a:spcPts val="0"/>
            </a:spcAft>
          </a:pPr>
          <a:r>
            <a:rPr lang="en-GB" sz="900" b="0" i="0" u="none" strike="noStrike" baseline="0">
              <a:solidFill>
                <a:schemeClr val="accent1">
                  <a:lumMod val="75000"/>
                </a:schemeClr>
              </a:solidFill>
              <a:effectLst/>
              <a:latin typeface="+mn-lt"/>
              <a:ea typeface="+mn-ea"/>
              <a:cs typeface="+mn-cs"/>
            </a:rPr>
            <a:t>- Mineral, metallurgy &amp; materials engineering </a:t>
          </a:r>
        </a:p>
        <a:p>
          <a:pPr>
            <a:spcAft>
              <a:spcPts val="0"/>
            </a:spcAft>
          </a:pPr>
          <a:r>
            <a:rPr lang="en-GB" sz="900" b="0" i="0" u="none" strike="noStrike" baseline="0">
              <a:solidFill>
                <a:schemeClr val="accent1">
                  <a:lumMod val="75000"/>
                </a:schemeClr>
              </a:solidFill>
              <a:effectLst/>
              <a:latin typeface="+mn-lt"/>
              <a:ea typeface="+mn-ea"/>
              <a:cs typeface="+mn-cs"/>
            </a:rPr>
            <a:t>- Civil engineering (CAH10-01-07)</a:t>
          </a:r>
        </a:p>
        <a:p>
          <a:pPr>
            <a:spcAft>
              <a:spcPts val="0"/>
            </a:spcAft>
          </a:pPr>
          <a:r>
            <a:rPr lang="en-GB" sz="900" b="0" i="0" u="none" strike="noStrike" baseline="0">
              <a:solidFill>
                <a:schemeClr val="accent1">
                  <a:lumMod val="75000"/>
                </a:schemeClr>
              </a:solidFill>
              <a:effectLst/>
              <a:latin typeface="+mn-lt"/>
              <a:ea typeface="+mn-ea"/>
              <a:cs typeface="+mn-cs"/>
            </a:rPr>
            <a:t>- Electrical and electronic engineering (CAH10-01-08) </a:t>
          </a:r>
        </a:p>
        <a:p>
          <a:pPr>
            <a:spcAft>
              <a:spcPts val="0"/>
            </a:spcAft>
          </a:pPr>
          <a:r>
            <a:rPr lang="en-GB" sz="900" b="0" i="0" u="none" strike="noStrike" baseline="0">
              <a:solidFill>
                <a:schemeClr val="accent1">
                  <a:lumMod val="75000"/>
                </a:schemeClr>
              </a:solidFill>
              <a:effectLst/>
              <a:latin typeface="+mn-lt"/>
              <a:ea typeface="+mn-ea"/>
              <a:cs typeface="+mn-cs"/>
            </a:rPr>
            <a:t>- Mechanical engineering (CAH10-01-02)</a:t>
          </a:r>
        </a:p>
        <a:p>
          <a:pPr>
            <a:spcAft>
              <a:spcPts val="0"/>
            </a:spcAft>
          </a:pPr>
          <a:r>
            <a:rPr lang="en-GB" sz="900" b="0" i="0" u="none" strike="noStrike" baseline="0">
              <a:solidFill>
                <a:schemeClr val="accent1">
                  <a:lumMod val="75000"/>
                </a:schemeClr>
              </a:solidFill>
              <a:effectLst/>
              <a:latin typeface="+mn-lt"/>
              <a:ea typeface="+mn-ea"/>
              <a:cs typeface="+mn-cs"/>
            </a:rPr>
            <a:t>- Production and manufacturing engineering (CAH10-01-03) </a:t>
          </a:r>
        </a:p>
        <a:p>
          <a:pPr>
            <a:spcAft>
              <a:spcPts val="0"/>
            </a:spcAft>
          </a:pPr>
          <a:r>
            <a:rPr lang="en-GB" sz="900" b="0" i="0" u="none" strike="noStrike" baseline="0">
              <a:solidFill>
                <a:schemeClr val="accent1">
                  <a:lumMod val="75000"/>
                </a:schemeClr>
              </a:solidFill>
              <a:effectLst/>
              <a:latin typeface="+mn-lt"/>
              <a:ea typeface="+mn-ea"/>
              <a:cs typeface="+mn-cs"/>
            </a:rPr>
            <a:t>- Naval architecture (CAH10-01-05) </a:t>
          </a:r>
        </a:p>
        <a:p>
          <a:pPr>
            <a:spcAft>
              <a:spcPts val="0"/>
            </a:spcAft>
          </a:pPr>
          <a:r>
            <a:rPr lang="en-GB" sz="900" b="0" i="0" u="none" strike="noStrike" baseline="0">
              <a:solidFill>
                <a:schemeClr val="accent1">
                  <a:lumMod val="75000"/>
                </a:schemeClr>
              </a:solidFill>
              <a:effectLst/>
              <a:latin typeface="+mn-lt"/>
              <a:ea typeface="+mn-ea"/>
              <a:cs typeface="+mn-cs"/>
            </a:rPr>
            <a:t>- Aeronautical and aerospace engineering (CAH10-01-04) </a:t>
          </a:r>
        </a:p>
        <a:p>
          <a:pPr>
            <a:spcAft>
              <a:spcPts val="0"/>
            </a:spcAft>
          </a:pPr>
          <a:r>
            <a:rPr lang="en-GB" sz="900" b="0" i="0" u="none" strike="noStrike" baseline="0">
              <a:solidFill>
                <a:schemeClr val="accent1">
                  <a:lumMod val="75000"/>
                </a:schemeClr>
              </a:solidFill>
              <a:effectLst/>
              <a:latin typeface="+mn-lt"/>
              <a:ea typeface="+mn-ea"/>
              <a:cs typeface="+mn-cs"/>
            </a:rPr>
            <a:t>- IT systems sciences &amp; computer software engineering </a:t>
          </a:r>
        </a:p>
        <a:p>
          <a:pPr>
            <a:spcAft>
              <a:spcPts val="0"/>
            </a:spcAft>
          </a:pPr>
          <a:r>
            <a:rPr lang="en-GB" sz="900" b="0" i="0" u="none" strike="noStrike" baseline="0">
              <a:solidFill>
                <a:schemeClr val="accent1">
                  <a:lumMod val="75000"/>
                </a:schemeClr>
              </a:solidFill>
              <a:effectLst/>
              <a:latin typeface="+mn-lt"/>
              <a:ea typeface="+mn-ea"/>
              <a:cs typeface="+mn-cs"/>
            </a:rPr>
            <a:t>- Bioengineering, medical and biomedical engineering (CAH10-01-06)</a:t>
          </a:r>
        </a:p>
        <a:p>
          <a:pPr>
            <a:spcAft>
              <a:spcPts val="0"/>
            </a:spcAft>
          </a:pPr>
          <a:r>
            <a:rPr lang="en-GB" sz="900" b="0" i="0" u="none" strike="noStrike" baseline="0">
              <a:solidFill>
                <a:schemeClr val="accent1">
                  <a:lumMod val="75000"/>
                </a:schemeClr>
              </a:solidFill>
              <a:effectLst/>
              <a:latin typeface="+mn-lt"/>
              <a:ea typeface="+mn-ea"/>
              <a:cs typeface="+mn-cs"/>
            </a:rPr>
            <a:t>- Others in engineering (CAH10-01-10)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If you don't have enrolment details by domicile, gender or mode of attendance, please complete the totals rows and columns only. </a:t>
          </a:r>
          <a:endParaRPr lang="en-GB" sz="400" b="1" i="0" u="none" strike="noStrike" baseline="0">
            <a:solidFill>
              <a:schemeClr val="accent1">
                <a:lumMod val="75000"/>
              </a:schemeClr>
            </a:solidFill>
            <a:effectLst/>
            <a:latin typeface="+mn-lt"/>
            <a:ea typeface="+mn-ea"/>
            <a:cs typeface="+mn-cs"/>
          </a:endParaRPr>
        </a:p>
        <a:p>
          <a:endParaRPr lang="en-GB" sz="400" b="0" i="0" u="none" strike="noStrike">
            <a:solidFill>
              <a:schemeClr val="accent1">
                <a:lumMod val="75000"/>
              </a:schemeClr>
            </a:solidFill>
            <a:effectLst/>
            <a:latin typeface="+mn-lt"/>
            <a:ea typeface="+mn-ea"/>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23270</xdr:colOff>
      <xdr:row>0</xdr:row>
      <xdr:rowOff>10585</xdr:rowOff>
    </xdr:from>
    <xdr:to>
      <xdr:col>0</xdr:col>
      <xdr:colOff>714367</xdr:colOff>
      <xdr:row>1</xdr:row>
      <xdr:rowOff>175581</xdr:rowOff>
    </xdr:to>
    <xdr:pic>
      <xdr:nvPicPr>
        <xdr:cNvPr id="2" name="Picture 1">
          <a:hlinkClick xmlns:r="http://schemas.openxmlformats.org/officeDocument/2006/relationships" r:id="rId1"/>
          <a:extLst>
            <a:ext uri="{FF2B5EF4-FFF2-40B4-BE49-F238E27FC236}">
              <a16:creationId xmlns:a16="http://schemas.microsoft.com/office/drawing/2014/main" id="{13175648-D90F-46AB-AED8-31C6ADB691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70" y="10585"/>
          <a:ext cx="691097" cy="349146"/>
        </a:xfrm>
        <a:prstGeom prst="rect">
          <a:avLst/>
        </a:prstGeom>
      </xdr:spPr>
    </xdr:pic>
    <xdr:clientData/>
  </xdr:twoCellAnchor>
  <xdr:oneCellAnchor>
    <xdr:from>
      <xdr:col>8</xdr:col>
      <xdr:colOff>0</xdr:colOff>
      <xdr:row>0</xdr:row>
      <xdr:rowOff>1</xdr:rowOff>
    </xdr:from>
    <xdr:ext cx="3032125" cy="3016250"/>
    <xdr:sp macro="" textlink="">
      <xdr:nvSpPr>
        <xdr:cNvPr id="3" name="TextBox 2">
          <a:extLst>
            <a:ext uri="{FF2B5EF4-FFF2-40B4-BE49-F238E27FC236}">
              <a16:creationId xmlns:a16="http://schemas.microsoft.com/office/drawing/2014/main" id="{155285FE-4383-47B4-AFD2-302C5A86DF3A}"/>
            </a:ext>
          </a:extLst>
        </xdr:cNvPr>
        <xdr:cNvSpPr txBox="1"/>
      </xdr:nvSpPr>
      <xdr:spPr>
        <a:xfrm>
          <a:off x="6667500" y="1"/>
          <a:ext cx="3032125" cy="301625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Aft>
              <a:spcPts val="0"/>
            </a:spcAft>
          </a:pPr>
          <a:r>
            <a:rPr lang="en-GB" sz="900" b="0" i="0" u="none" strike="noStrike">
              <a:solidFill>
                <a:schemeClr val="accent1">
                  <a:lumMod val="75000"/>
                </a:schemeClr>
              </a:solidFill>
              <a:effectLst/>
              <a:latin typeface="+mn-lt"/>
              <a:ea typeface="+mn-ea"/>
              <a:cs typeface="+mn-cs"/>
            </a:rPr>
            <a:t>Please enter</a:t>
          </a:r>
          <a:r>
            <a:rPr lang="en-GB" sz="900" b="0" i="0" u="none" strike="noStrike" baseline="0">
              <a:solidFill>
                <a:schemeClr val="accent1">
                  <a:lumMod val="75000"/>
                </a:schemeClr>
              </a:solidFill>
              <a:effectLst/>
              <a:latin typeface="+mn-lt"/>
              <a:ea typeface="+mn-ea"/>
              <a:cs typeface="+mn-cs"/>
            </a:rPr>
            <a:t> only data for </a:t>
          </a:r>
          <a:r>
            <a:rPr lang="en-GB" sz="900" b="1" i="0" u="none" strike="noStrike" baseline="0">
              <a:solidFill>
                <a:schemeClr val="accent1">
                  <a:lumMod val="75000"/>
                </a:schemeClr>
              </a:solidFill>
              <a:effectLst/>
              <a:latin typeface="+mn-lt"/>
              <a:ea typeface="+mn-ea"/>
              <a:cs typeface="+mn-cs"/>
            </a:rPr>
            <a:t>NEW enrolments to </a:t>
          </a:r>
          <a:r>
            <a:rPr lang="en-GB" sz="900" b="1" i="0" u="none" strike="noStrike" baseline="0">
              <a:solidFill>
                <a:srgbClr val="F2165F"/>
              </a:solidFill>
              <a:effectLst/>
              <a:latin typeface="+mn-lt"/>
              <a:ea typeface="+mn-ea"/>
              <a:cs typeface="+mn-cs"/>
            </a:rPr>
            <a:t>Mineral, metallurgy &amp; materials engineering</a:t>
          </a:r>
          <a:r>
            <a:rPr lang="en-GB" sz="900" b="1" i="0" u="none" strike="noStrike" baseline="0">
              <a:solidFill>
                <a:schemeClr val="accent1">
                  <a:lumMod val="75000"/>
                </a:schemeClr>
              </a:solidFill>
              <a:effectLst/>
              <a:latin typeface="+mn-lt"/>
              <a:ea typeface="+mn-ea"/>
              <a:cs typeface="+mn-cs"/>
            </a:rPr>
            <a:t> </a:t>
          </a:r>
          <a:r>
            <a:rPr lang="en-GB" sz="900" b="0" i="0" u="none" strike="noStrike" baseline="0">
              <a:solidFill>
                <a:schemeClr val="accent1">
                  <a:lumMod val="75000"/>
                </a:schemeClr>
              </a:solidFill>
              <a:effectLst/>
              <a:latin typeface="+mn-lt"/>
              <a:ea typeface="+mn-ea"/>
              <a:cs typeface="+mn-cs"/>
            </a:rPr>
            <a:t>on this page. A separate tab should be selected from the bottom of the page for each of the other engineering disciplines, including: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 General engineering (CAH10-01-01) </a:t>
          </a:r>
        </a:p>
        <a:p>
          <a:pPr>
            <a:spcAft>
              <a:spcPts val="0"/>
            </a:spcAft>
          </a:pPr>
          <a:r>
            <a:rPr lang="en-GB" sz="900" b="0" i="0" u="none" strike="noStrike" baseline="0">
              <a:solidFill>
                <a:schemeClr val="accent1">
                  <a:lumMod val="75000"/>
                </a:schemeClr>
              </a:solidFill>
              <a:effectLst/>
              <a:latin typeface="+mn-lt"/>
              <a:ea typeface="+mn-ea"/>
              <a:cs typeface="+mn-cs"/>
            </a:rPr>
            <a:t>- Chemical, process and energy engineering (CAH10-01-09) </a:t>
          </a:r>
        </a:p>
        <a:p>
          <a:pPr>
            <a:spcAft>
              <a:spcPts val="0"/>
            </a:spcAft>
          </a:pPr>
          <a:r>
            <a:rPr lang="en-GB" sz="900" b="1" i="0" u="none" strike="noStrike" baseline="0">
              <a:solidFill>
                <a:srgbClr val="F2165F"/>
              </a:solidFill>
              <a:effectLst/>
              <a:latin typeface="+mn-lt"/>
              <a:ea typeface="+mn-ea"/>
              <a:cs typeface="+mn-cs"/>
            </a:rPr>
            <a:t>- Mineral, metallurgy &amp; materials engineering THIS PAGE </a:t>
          </a:r>
        </a:p>
        <a:p>
          <a:pPr>
            <a:spcAft>
              <a:spcPts val="0"/>
            </a:spcAft>
          </a:pPr>
          <a:r>
            <a:rPr lang="en-GB" sz="900" b="0" i="0" u="none" strike="noStrike" baseline="0">
              <a:solidFill>
                <a:schemeClr val="accent1">
                  <a:lumMod val="75000"/>
                </a:schemeClr>
              </a:solidFill>
              <a:effectLst/>
              <a:latin typeface="+mn-lt"/>
              <a:ea typeface="+mn-ea"/>
              <a:cs typeface="+mn-cs"/>
            </a:rPr>
            <a:t>- Civil engineering (CAH10-01-07)</a:t>
          </a:r>
        </a:p>
        <a:p>
          <a:pPr>
            <a:spcAft>
              <a:spcPts val="0"/>
            </a:spcAft>
          </a:pPr>
          <a:r>
            <a:rPr lang="en-GB" sz="900" b="0" i="0" u="none" strike="noStrike" baseline="0">
              <a:solidFill>
                <a:schemeClr val="accent1">
                  <a:lumMod val="75000"/>
                </a:schemeClr>
              </a:solidFill>
              <a:effectLst/>
              <a:latin typeface="+mn-lt"/>
              <a:ea typeface="+mn-ea"/>
              <a:cs typeface="+mn-cs"/>
            </a:rPr>
            <a:t>- Electrical and electronic engineering (CAH10-01-08) </a:t>
          </a:r>
        </a:p>
        <a:p>
          <a:pPr>
            <a:spcAft>
              <a:spcPts val="0"/>
            </a:spcAft>
          </a:pPr>
          <a:r>
            <a:rPr lang="en-GB" sz="900" b="0" i="0" u="none" strike="noStrike" baseline="0">
              <a:solidFill>
                <a:schemeClr val="accent1">
                  <a:lumMod val="75000"/>
                </a:schemeClr>
              </a:solidFill>
              <a:effectLst/>
              <a:latin typeface="+mn-lt"/>
              <a:ea typeface="+mn-ea"/>
              <a:cs typeface="+mn-cs"/>
            </a:rPr>
            <a:t>- Mechanical engineering (CAH10-01-02)</a:t>
          </a:r>
        </a:p>
        <a:p>
          <a:pPr>
            <a:spcAft>
              <a:spcPts val="0"/>
            </a:spcAft>
          </a:pPr>
          <a:r>
            <a:rPr lang="en-GB" sz="900" b="0" i="0" u="none" strike="noStrike" baseline="0">
              <a:solidFill>
                <a:schemeClr val="accent1">
                  <a:lumMod val="75000"/>
                </a:schemeClr>
              </a:solidFill>
              <a:effectLst/>
              <a:latin typeface="+mn-lt"/>
              <a:ea typeface="+mn-ea"/>
              <a:cs typeface="+mn-cs"/>
            </a:rPr>
            <a:t>- Production and manufacturing engineering (CAH10-01-03) </a:t>
          </a:r>
        </a:p>
        <a:p>
          <a:pPr>
            <a:spcAft>
              <a:spcPts val="0"/>
            </a:spcAft>
          </a:pPr>
          <a:r>
            <a:rPr lang="en-GB" sz="900" b="0" i="0" u="none" strike="noStrike" baseline="0">
              <a:solidFill>
                <a:schemeClr val="accent1">
                  <a:lumMod val="75000"/>
                </a:schemeClr>
              </a:solidFill>
              <a:effectLst/>
              <a:latin typeface="+mn-lt"/>
              <a:ea typeface="+mn-ea"/>
              <a:cs typeface="+mn-cs"/>
            </a:rPr>
            <a:t>- Naval architecture (CAH10-01-05) </a:t>
          </a:r>
        </a:p>
        <a:p>
          <a:pPr>
            <a:spcAft>
              <a:spcPts val="0"/>
            </a:spcAft>
          </a:pPr>
          <a:r>
            <a:rPr lang="en-GB" sz="900" b="0" i="0" u="none" strike="noStrike" baseline="0">
              <a:solidFill>
                <a:schemeClr val="accent1">
                  <a:lumMod val="75000"/>
                </a:schemeClr>
              </a:solidFill>
              <a:effectLst/>
              <a:latin typeface="+mn-lt"/>
              <a:ea typeface="+mn-ea"/>
              <a:cs typeface="+mn-cs"/>
            </a:rPr>
            <a:t>- Aeronautical and aerospace engineering (CAH10-01-04) </a:t>
          </a:r>
        </a:p>
        <a:p>
          <a:pPr>
            <a:spcAft>
              <a:spcPts val="0"/>
            </a:spcAft>
          </a:pPr>
          <a:r>
            <a:rPr lang="en-GB" sz="900" b="0" i="0" u="none" strike="noStrike" baseline="0">
              <a:solidFill>
                <a:schemeClr val="accent1">
                  <a:lumMod val="75000"/>
                </a:schemeClr>
              </a:solidFill>
              <a:effectLst/>
              <a:latin typeface="+mn-lt"/>
              <a:ea typeface="+mn-ea"/>
              <a:cs typeface="+mn-cs"/>
            </a:rPr>
            <a:t>- IT systems sciences &amp; computer software engineering </a:t>
          </a:r>
        </a:p>
        <a:p>
          <a:pPr>
            <a:spcAft>
              <a:spcPts val="0"/>
            </a:spcAft>
          </a:pPr>
          <a:r>
            <a:rPr lang="en-GB" sz="900" b="0" i="0" u="none" strike="noStrike" baseline="0">
              <a:solidFill>
                <a:schemeClr val="accent1">
                  <a:lumMod val="75000"/>
                </a:schemeClr>
              </a:solidFill>
              <a:effectLst/>
              <a:latin typeface="+mn-lt"/>
              <a:ea typeface="+mn-ea"/>
              <a:cs typeface="+mn-cs"/>
            </a:rPr>
            <a:t>- Bioengineering, medical and biomedical engineering (CAH10-01-06)</a:t>
          </a:r>
        </a:p>
        <a:p>
          <a:pPr>
            <a:spcAft>
              <a:spcPts val="0"/>
            </a:spcAft>
          </a:pPr>
          <a:r>
            <a:rPr lang="en-GB" sz="900" b="0" i="0" u="none" strike="noStrike" baseline="0">
              <a:solidFill>
                <a:schemeClr val="accent1">
                  <a:lumMod val="75000"/>
                </a:schemeClr>
              </a:solidFill>
              <a:effectLst/>
              <a:latin typeface="+mn-lt"/>
              <a:ea typeface="+mn-ea"/>
              <a:cs typeface="+mn-cs"/>
            </a:rPr>
            <a:t>- Others in engineering (CAH10-01-10)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If you don't have enrolment details by domicile, gender or mode of attendance, please complete the totals rows and columns only. </a:t>
          </a:r>
          <a:endParaRPr lang="en-GB" sz="400" b="1" i="0" u="none" strike="noStrike" baseline="0">
            <a:solidFill>
              <a:schemeClr val="accent1">
                <a:lumMod val="75000"/>
              </a:schemeClr>
            </a:solidFill>
            <a:effectLst/>
            <a:latin typeface="+mn-lt"/>
            <a:ea typeface="+mn-ea"/>
            <a:cs typeface="+mn-cs"/>
          </a:endParaRPr>
        </a:p>
        <a:p>
          <a:endParaRPr lang="en-GB" sz="400" b="0" i="0" u="none" strike="noStrike">
            <a:solidFill>
              <a:schemeClr val="accent1">
                <a:lumMod val="75000"/>
              </a:schemeClr>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23270</xdr:colOff>
      <xdr:row>0</xdr:row>
      <xdr:rowOff>10585</xdr:rowOff>
    </xdr:from>
    <xdr:to>
      <xdr:col>0</xdr:col>
      <xdr:colOff>714367</xdr:colOff>
      <xdr:row>1</xdr:row>
      <xdr:rowOff>175581</xdr:rowOff>
    </xdr:to>
    <xdr:pic>
      <xdr:nvPicPr>
        <xdr:cNvPr id="2" name="Picture 1">
          <a:hlinkClick xmlns:r="http://schemas.openxmlformats.org/officeDocument/2006/relationships" r:id="rId1"/>
          <a:extLst>
            <a:ext uri="{FF2B5EF4-FFF2-40B4-BE49-F238E27FC236}">
              <a16:creationId xmlns:a16="http://schemas.microsoft.com/office/drawing/2014/main" id="{D4C9C645-EC18-4990-BE99-3C893C94A06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70" y="10585"/>
          <a:ext cx="691097" cy="349146"/>
        </a:xfrm>
        <a:prstGeom prst="rect">
          <a:avLst/>
        </a:prstGeom>
      </xdr:spPr>
    </xdr:pic>
    <xdr:clientData/>
  </xdr:twoCellAnchor>
  <xdr:oneCellAnchor>
    <xdr:from>
      <xdr:col>8</xdr:col>
      <xdr:colOff>0</xdr:colOff>
      <xdr:row>0</xdr:row>
      <xdr:rowOff>1</xdr:rowOff>
    </xdr:from>
    <xdr:ext cx="3032125" cy="3010958"/>
    <xdr:sp macro="" textlink="">
      <xdr:nvSpPr>
        <xdr:cNvPr id="3" name="TextBox 2">
          <a:extLst>
            <a:ext uri="{FF2B5EF4-FFF2-40B4-BE49-F238E27FC236}">
              <a16:creationId xmlns:a16="http://schemas.microsoft.com/office/drawing/2014/main" id="{7AB64355-4F89-4451-95DC-757966ED235D}"/>
            </a:ext>
          </a:extLst>
        </xdr:cNvPr>
        <xdr:cNvSpPr txBox="1"/>
      </xdr:nvSpPr>
      <xdr:spPr>
        <a:xfrm>
          <a:off x="6667500" y="1"/>
          <a:ext cx="3032125" cy="30109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Aft>
              <a:spcPts val="0"/>
            </a:spcAft>
          </a:pPr>
          <a:r>
            <a:rPr lang="en-GB" sz="900" b="0" i="0" u="none" strike="noStrike">
              <a:solidFill>
                <a:schemeClr val="accent1">
                  <a:lumMod val="75000"/>
                </a:schemeClr>
              </a:solidFill>
              <a:effectLst/>
              <a:latin typeface="+mn-lt"/>
              <a:ea typeface="+mn-ea"/>
              <a:cs typeface="+mn-cs"/>
            </a:rPr>
            <a:t>Please enter</a:t>
          </a:r>
          <a:r>
            <a:rPr lang="en-GB" sz="900" b="0" i="0" u="none" strike="noStrike" baseline="0">
              <a:solidFill>
                <a:schemeClr val="accent1">
                  <a:lumMod val="75000"/>
                </a:schemeClr>
              </a:solidFill>
              <a:effectLst/>
              <a:latin typeface="+mn-lt"/>
              <a:ea typeface="+mn-ea"/>
              <a:cs typeface="+mn-cs"/>
            </a:rPr>
            <a:t> only data for </a:t>
          </a:r>
          <a:r>
            <a:rPr lang="en-GB" sz="900" b="1" i="0" u="none" strike="noStrike" baseline="0">
              <a:solidFill>
                <a:schemeClr val="accent1">
                  <a:lumMod val="75000"/>
                </a:schemeClr>
              </a:solidFill>
              <a:effectLst/>
              <a:latin typeface="+mn-lt"/>
              <a:ea typeface="+mn-ea"/>
              <a:cs typeface="+mn-cs"/>
            </a:rPr>
            <a:t>NEW enrolments to </a:t>
          </a:r>
          <a:r>
            <a:rPr lang="en-GB" sz="900" b="1" i="0" u="none" strike="noStrike" baseline="0">
              <a:solidFill>
                <a:srgbClr val="F2165F"/>
              </a:solidFill>
              <a:effectLst/>
              <a:latin typeface="+mn-lt"/>
              <a:ea typeface="+mn-ea"/>
              <a:cs typeface="+mn-cs"/>
            </a:rPr>
            <a:t>Civil engineering </a:t>
          </a:r>
          <a:r>
            <a:rPr lang="en-GB" sz="900" b="1" i="0" u="none" strike="noStrike" baseline="0">
              <a:solidFill>
                <a:schemeClr val="accent1">
                  <a:lumMod val="75000"/>
                </a:schemeClr>
              </a:solidFill>
              <a:effectLst/>
              <a:latin typeface="+mn-lt"/>
              <a:ea typeface="+mn-ea"/>
              <a:cs typeface="+mn-cs"/>
            </a:rPr>
            <a:t> </a:t>
          </a:r>
          <a:r>
            <a:rPr lang="en-GB" sz="900" b="0" i="0" u="none" strike="noStrike" baseline="0">
              <a:solidFill>
                <a:schemeClr val="accent1">
                  <a:lumMod val="75000"/>
                </a:schemeClr>
              </a:solidFill>
              <a:effectLst/>
              <a:latin typeface="+mn-lt"/>
              <a:ea typeface="+mn-ea"/>
              <a:cs typeface="+mn-cs"/>
            </a:rPr>
            <a:t>on this page. A separate tab should be selected from the bottom of the page for each of the other engineering disciplines, including: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 General engineering (CAH10-01-01) </a:t>
          </a:r>
        </a:p>
        <a:p>
          <a:pPr>
            <a:spcAft>
              <a:spcPts val="0"/>
            </a:spcAft>
          </a:pPr>
          <a:r>
            <a:rPr lang="en-GB" sz="900" b="0" i="0" u="none" strike="noStrike" baseline="0">
              <a:solidFill>
                <a:schemeClr val="accent1">
                  <a:lumMod val="75000"/>
                </a:schemeClr>
              </a:solidFill>
              <a:effectLst/>
              <a:latin typeface="+mn-lt"/>
              <a:ea typeface="+mn-ea"/>
              <a:cs typeface="+mn-cs"/>
            </a:rPr>
            <a:t>- Chemical, process and energy engineering (CAH10-01-09) </a:t>
          </a:r>
        </a:p>
        <a:p>
          <a:pPr>
            <a:spcAft>
              <a:spcPts val="0"/>
            </a:spcAft>
          </a:pPr>
          <a:r>
            <a:rPr lang="en-GB" sz="900" b="0" i="0" u="none" strike="noStrike" baseline="0">
              <a:solidFill>
                <a:schemeClr val="accent1">
                  <a:lumMod val="75000"/>
                </a:schemeClr>
              </a:solidFill>
              <a:effectLst/>
              <a:latin typeface="+mn-lt"/>
              <a:ea typeface="+mn-ea"/>
              <a:cs typeface="+mn-cs"/>
            </a:rPr>
            <a:t>- Mineral, metallurgy &amp; materials engineering </a:t>
          </a:r>
        </a:p>
        <a:p>
          <a:pPr>
            <a:spcAft>
              <a:spcPts val="0"/>
            </a:spcAft>
          </a:pPr>
          <a:r>
            <a:rPr lang="en-GB" sz="900" b="1" i="0" u="none" strike="noStrike" baseline="0">
              <a:solidFill>
                <a:srgbClr val="F2165F"/>
              </a:solidFill>
              <a:effectLst/>
              <a:latin typeface="+mn-lt"/>
              <a:ea typeface="+mn-ea"/>
              <a:cs typeface="+mn-cs"/>
            </a:rPr>
            <a:t>- Civil engineering (CAH10-01-07) THIS PAGE</a:t>
          </a:r>
        </a:p>
        <a:p>
          <a:pPr>
            <a:spcAft>
              <a:spcPts val="0"/>
            </a:spcAft>
          </a:pPr>
          <a:r>
            <a:rPr lang="en-GB" sz="900" b="0" i="0" u="none" strike="noStrike" baseline="0">
              <a:solidFill>
                <a:schemeClr val="accent1">
                  <a:lumMod val="75000"/>
                </a:schemeClr>
              </a:solidFill>
              <a:effectLst/>
              <a:latin typeface="+mn-lt"/>
              <a:ea typeface="+mn-ea"/>
              <a:cs typeface="+mn-cs"/>
            </a:rPr>
            <a:t>- Electrical and electronic engineering (CAH10-01-08) </a:t>
          </a:r>
        </a:p>
        <a:p>
          <a:pPr>
            <a:spcAft>
              <a:spcPts val="0"/>
            </a:spcAft>
          </a:pPr>
          <a:r>
            <a:rPr lang="en-GB" sz="900" b="0" i="0" u="none" strike="noStrike" baseline="0">
              <a:solidFill>
                <a:schemeClr val="accent1">
                  <a:lumMod val="75000"/>
                </a:schemeClr>
              </a:solidFill>
              <a:effectLst/>
              <a:latin typeface="+mn-lt"/>
              <a:ea typeface="+mn-ea"/>
              <a:cs typeface="+mn-cs"/>
            </a:rPr>
            <a:t>- Mechanical engineering (CAH10-01-02)</a:t>
          </a:r>
        </a:p>
        <a:p>
          <a:pPr>
            <a:spcAft>
              <a:spcPts val="0"/>
            </a:spcAft>
          </a:pPr>
          <a:r>
            <a:rPr lang="en-GB" sz="900" b="0" i="0" u="none" strike="noStrike" baseline="0">
              <a:solidFill>
                <a:schemeClr val="accent1">
                  <a:lumMod val="75000"/>
                </a:schemeClr>
              </a:solidFill>
              <a:effectLst/>
              <a:latin typeface="+mn-lt"/>
              <a:ea typeface="+mn-ea"/>
              <a:cs typeface="+mn-cs"/>
            </a:rPr>
            <a:t>- Production and manufacturing engineering (CAH10-01-03) </a:t>
          </a:r>
        </a:p>
        <a:p>
          <a:pPr>
            <a:spcAft>
              <a:spcPts val="0"/>
            </a:spcAft>
          </a:pPr>
          <a:r>
            <a:rPr lang="en-GB" sz="900" b="0" i="0" u="none" strike="noStrike" baseline="0">
              <a:solidFill>
                <a:schemeClr val="accent1">
                  <a:lumMod val="75000"/>
                </a:schemeClr>
              </a:solidFill>
              <a:effectLst/>
              <a:latin typeface="+mn-lt"/>
              <a:ea typeface="+mn-ea"/>
              <a:cs typeface="+mn-cs"/>
            </a:rPr>
            <a:t>- Naval architecture (CAH10-01-05) </a:t>
          </a:r>
        </a:p>
        <a:p>
          <a:pPr>
            <a:spcAft>
              <a:spcPts val="0"/>
            </a:spcAft>
          </a:pPr>
          <a:r>
            <a:rPr lang="en-GB" sz="900" b="0" i="0" u="none" strike="noStrike" baseline="0">
              <a:solidFill>
                <a:schemeClr val="accent1">
                  <a:lumMod val="75000"/>
                </a:schemeClr>
              </a:solidFill>
              <a:effectLst/>
              <a:latin typeface="+mn-lt"/>
              <a:ea typeface="+mn-ea"/>
              <a:cs typeface="+mn-cs"/>
            </a:rPr>
            <a:t>- Aeronautical and aerospace engineering (CAH10-01-04) </a:t>
          </a:r>
        </a:p>
        <a:p>
          <a:pPr>
            <a:spcAft>
              <a:spcPts val="0"/>
            </a:spcAft>
          </a:pPr>
          <a:r>
            <a:rPr lang="en-GB" sz="900" b="0" i="0" u="none" strike="noStrike" baseline="0">
              <a:solidFill>
                <a:schemeClr val="accent1">
                  <a:lumMod val="75000"/>
                </a:schemeClr>
              </a:solidFill>
              <a:effectLst/>
              <a:latin typeface="+mn-lt"/>
              <a:ea typeface="+mn-ea"/>
              <a:cs typeface="+mn-cs"/>
            </a:rPr>
            <a:t>- IT systems sciences &amp; computer software engineering </a:t>
          </a:r>
        </a:p>
        <a:p>
          <a:pPr>
            <a:spcAft>
              <a:spcPts val="0"/>
            </a:spcAft>
          </a:pPr>
          <a:r>
            <a:rPr lang="en-GB" sz="900" b="0" i="0" u="none" strike="noStrike" baseline="0">
              <a:solidFill>
                <a:schemeClr val="accent1">
                  <a:lumMod val="75000"/>
                </a:schemeClr>
              </a:solidFill>
              <a:effectLst/>
              <a:latin typeface="+mn-lt"/>
              <a:ea typeface="+mn-ea"/>
              <a:cs typeface="+mn-cs"/>
            </a:rPr>
            <a:t>- Bioengineering, medical and biomedical engineering (CAH10-01-06)</a:t>
          </a:r>
        </a:p>
        <a:p>
          <a:pPr>
            <a:spcAft>
              <a:spcPts val="0"/>
            </a:spcAft>
          </a:pPr>
          <a:r>
            <a:rPr lang="en-GB" sz="900" b="0" i="0" u="none" strike="noStrike" baseline="0">
              <a:solidFill>
                <a:schemeClr val="accent1">
                  <a:lumMod val="75000"/>
                </a:schemeClr>
              </a:solidFill>
              <a:effectLst/>
              <a:latin typeface="+mn-lt"/>
              <a:ea typeface="+mn-ea"/>
              <a:cs typeface="+mn-cs"/>
            </a:rPr>
            <a:t>- Others in engineering (CAH10-01-10)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If you don't have enrolment details by domicile, gender or mode of attendance, please complete the totals rows and columns only. </a:t>
          </a:r>
          <a:endParaRPr lang="en-GB" sz="400" b="1" i="0" u="none" strike="noStrike" baseline="0">
            <a:solidFill>
              <a:schemeClr val="accent1">
                <a:lumMod val="75000"/>
              </a:schemeClr>
            </a:solidFill>
            <a:effectLst/>
            <a:latin typeface="+mn-lt"/>
            <a:ea typeface="+mn-ea"/>
            <a:cs typeface="+mn-cs"/>
          </a:endParaRPr>
        </a:p>
        <a:p>
          <a:endParaRPr lang="en-GB" sz="400" b="0" i="0" u="none" strike="noStrike">
            <a:solidFill>
              <a:schemeClr val="accent1">
                <a:lumMod val="75000"/>
              </a:schemeClr>
            </a:solidFill>
            <a:effectLst/>
            <a:latin typeface="+mn-lt"/>
            <a:ea typeface="+mn-ea"/>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23270</xdr:colOff>
      <xdr:row>0</xdr:row>
      <xdr:rowOff>10585</xdr:rowOff>
    </xdr:from>
    <xdr:to>
      <xdr:col>0</xdr:col>
      <xdr:colOff>714367</xdr:colOff>
      <xdr:row>1</xdr:row>
      <xdr:rowOff>175581</xdr:rowOff>
    </xdr:to>
    <xdr:pic>
      <xdr:nvPicPr>
        <xdr:cNvPr id="2" name="Picture 1">
          <a:hlinkClick xmlns:r="http://schemas.openxmlformats.org/officeDocument/2006/relationships" r:id="rId1"/>
          <a:extLst>
            <a:ext uri="{FF2B5EF4-FFF2-40B4-BE49-F238E27FC236}">
              <a16:creationId xmlns:a16="http://schemas.microsoft.com/office/drawing/2014/main" id="{8A2FAF36-3088-420D-B570-928025F822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70" y="10585"/>
          <a:ext cx="691097" cy="349146"/>
        </a:xfrm>
        <a:prstGeom prst="rect">
          <a:avLst/>
        </a:prstGeom>
      </xdr:spPr>
    </xdr:pic>
    <xdr:clientData/>
  </xdr:twoCellAnchor>
  <xdr:oneCellAnchor>
    <xdr:from>
      <xdr:col>8</xdr:col>
      <xdr:colOff>0</xdr:colOff>
      <xdr:row>0</xdr:row>
      <xdr:rowOff>0</xdr:rowOff>
    </xdr:from>
    <xdr:ext cx="3032125" cy="3153833"/>
    <xdr:sp macro="" textlink="">
      <xdr:nvSpPr>
        <xdr:cNvPr id="3" name="TextBox 2">
          <a:extLst>
            <a:ext uri="{FF2B5EF4-FFF2-40B4-BE49-F238E27FC236}">
              <a16:creationId xmlns:a16="http://schemas.microsoft.com/office/drawing/2014/main" id="{39F445C2-F4A8-4BEA-BCD5-DC63A1AD9B76}"/>
            </a:ext>
          </a:extLst>
        </xdr:cNvPr>
        <xdr:cNvSpPr txBox="1"/>
      </xdr:nvSpPr>
      <xdr:spPr>
        <a:xfrm>
          <a:off x="6667500" y="0"/>
          <a:ext cx="3032125" cy="315383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Aft>
              <a:spcPts val="0"/>
            </a:spcAft>
          </a:pPr>
          <a:r>
            <a:rPr lang="en-GB" sz="900" b="0" i="0" u="none" strike="noStrike">
              <a:solidFill>
                <a:schemeClr val="accent1">
                  <a:lumMod val="75000"/>
                </a:schemeClr>
              </a:solidFill>
              <a:effectLst/>
              <a:latin typeface="+mn-lt"/>
              <a:ea typeface="+mn-ea"/>
              <a:cs typeface="+mn-cs"/>
            </a:rPr>
            <a:t>Please enter</a:t>
          </a:r>
          <a:r>
            <a:rPr lang="en-GB" sz="900" b="0" i="0" u="none" strike="noStrike" baseline="0">
              <a:solidFill>
                <a:schemeClr val="accent1">
                  <a:lumMod val="75000"/>
                </a:schemeClr>
              </a:solidFill>
              <a:effectLst/>
              <a:latin typeface="+mn-lt"/>
              <a:ea typeface="+mn-ea"/>
              <a:cs typeface="+mn-cs"/>
            </a:rPr>
            <a:t> only data for </a:t>
          </a:r>
          <a:r>
            <a:rPr lang="en-GB" sz="900" b="1" i="0" u="none" strike="noStrike" baseline="0">
              <a:solidFill>
                <a:schemeClr val="accent1">
                  <a:lumMod val="75000"/>
                </a:schemeClr>
              </a:solidFill>
              <a:effectLst/>
              <a:latin typeface="+mn-lt"/>
              <a:ea typeface="+mn-ea"/>
              <a:cs typeface="+mn-cs"/>
            </a:rPr>
            <a:t>NEW enrolments to </a:t>
          </a:r>
          <a:r>
            <a:rPr lang="en-GB" sz="900" b="1" i="0" u="none" strike="noStrike" baseline="0">
              <a:solidFill>
                <a:srgbClr val="F2165F"/>
              </a:solidFill>
              <a:effectLst/>
              <a:latin typeface="+mn-lt"/>
              <a:ea typeface="+mn-ea"/>
              <a:cs typeface="+mn-cs"/>
            </a:rPr>
            <a:t>Electrical, electronic &amp; computer engineering</a:t>
          </a:r>
          <a:r>
            <a:rPr lang="en-GB" sz="900" b="1" i="0" u="none" strike="noStrike" baseline="0">
              <a:solidFill>
                <a:schemeClr val="accent1">
                  <a:lumMod val="75000"/>
                </a:schemeClr>
              </a:solidFill>
              <a:effectLst/>
              <a:latin typeface="+mn-lt"/>
              <a:ea typeface="+mn-ea"/>
              <a:cs typeface="+mn-cs"/>
            </a:rPr>
            <a:t> </a:t>
          </a:r>
          <a:r>
            <a:rPr lang="en-GB" sz="900" b="0" i="0" u="none" strike="noStrike" baseline="0">
              <a:solidFill>
                <a:schemeClr val="accent1">
                  <a:lumMod val="75000"/>
                </a:schemeClr>
              </a:solidFill>
              <a:effectLst/>
              <a:latin typeface="+mn-lt"/>
              <a:ea typeface="+mn-ea"/>
              <a:cs typeface="+mn-cs"/>
            </a:rPr>
            <a:t>on this page. A separate tab should be selected from the bottom of the page for each of the other engineering disciplines, including: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 General engineering (CAH10-01-01) </a:t>
          </a:r>
        </a:p>
        <a:p>
          <a:pPr>
            <a:spcAft>
              <a:spcPts val="0"/>
            </a:spcAft>
          </a:pPr>
          <a:r>
            <a:rPr lang="en-GB" sz="900" b="0" i="0" u="none" strike="noStrike" baseline="0">
              <a:solidFill>
                <a:schemeClr val="accent1">
                  <a:lumMod val="75000"/>
                </a:schemeClr>
              </a:solidFill>
              <a:effectLst/>
              <a:latin typeface="+mn-lt"/>
              <a:ea typeface="+mn-ea"/>
              <a:cs typeface="+mn-cs"/>
            </a:rPr>
            <a:t>- Chemical, process and energy engineering (CAH10-01-09) </a:t>
          </a:r>
        </a:p>
        <a:p>
          <a:pPr>
            <a:spcAft>
              <a:spcPts val="0"/>
            </a:spcAft>
          </a:pPr>
          <a:r>
            <a:rPr lang="en-GB" sz="900" b="0" i="0" u="none" strike="noStrike" baseline="0">
              <a:solidFill>
                <a:schemeClr val="accent1">
                  <a:lumMod val="75000"/>
                </a:schemeClr>
              </a:solidFill>
              <a:effectLst/>
              <a:latin typeface="+mn-lt"/>
              <a:ea typeface="+mn-ea"/>
              <a:cs typeface="+mn-cs"/>
            </a:rPr>
            <a:t>- Mineral, metallurgy &amp; materials engineering </a:t>
          </a:r>
        </a:p>
        <a:p>
          <a:pPr>
            <a:spcAft>
              <a:spcPts val="0"/>
            </a:spcAft>
          </a:pPr>
          <a:r>
            <a:rPr lang="en-GB" sz="900" b="0" i="0" u="none" strike="noStrike" baseline="0">
              <a:solidFill>
                <a:schemeClr val="accent1">
                  <a:lumMod val="75000"/>
                </a:schemeClr>
              </a:solidFill>
              <a:effectLst/>
              <a:latin typeface="+mn-lt"/>
              <a:ea typeface="+mn-ea"/>
              <a:cs typeface="+mn-cs"/>
            </a:rPr>
            <a:t>- Civil engineering (CAH10-01-07)</a:t>
          </a:r>
        </a:p>
        <a:p>
          <a:pPr>
            <a:spcAft>
              <a:spcPts val="0"/>
            </a:spcAft>
          </a:pPr>
          <a:r>
            <a:rPr lang="en-GB" sz="900" b="1" i="0" u="none" strike="noStrike" baseline="0">
              <a:solidFill>
                <a:srgbClr val="F2165F"/>
              </a:solidFill>
              <a:effectLst/>
              <a:latin typeface="+mn-lt"/>
              <a:ea typeface="+mn-ea"/>
              <a:cs typeface="+mn-cs"/>
            </a:rPr>
            <a:t>- Electrical and electronic engineering (CAH10-01-08) THIS PAGE</a:t>
          </a:r>
        </a:p>
        <a:p>
          <a:pPr>
            <a:spcAft>
              <a:spcPts val="0"/>
            </a:spcAft>
          </a:pPr>
          <a:r>
            <a:rPr lang="en-GB" sz="900" b="0" i="0" u="none" strike="noStrike" baseline="0">
              <a:solidFill>
                <a:schemeClr val="accent1">
                  <a:lumMod val="75000"/>
                </a:schemeClr>
              </a:solidFill>
              <a:effectLst/>
              <a:latin typeface="+mn-lt"/>
              <a:ea typeface="+mn-ea"/>
              <a:cs typeface="+mn-cs"/>
            </a:rPr>
            <a:t>- Mechanical engineering (CAH10-01-02)</a:t>
          </a:r>
        </a:p>
        <a:p>
          <a:pPr>
            <a:spcAft>
              <a:spcPts val="0"/>
            </a:spcAft>
          </a:pPr>
          <a:r>
            <a:rPr lang="en-GB" sz="900" b="0" i="0" u="none" strike="noStrike" baseline="0">
              <a:solidFill>
                <a:schemeClr val="accent1">
                  <a:lumMod val="75000"/>
                </a:schemeClr>
              </a:solidFill>
              <a:effectLst/>
              <a:latin typeface="+mn-lt"/>
              <a:ea typeface="+mn-ea"/>
              <a:cs typeface="+mn-cs"/>
            </a:rPr>
            <a:t>- Production and manufacturing engineering (CAH10-01-03) </a:t>
          </a:r>
        </a:p>
        <a:p>
          <a:pPr>
            <a:spcAft>
              <a:spcPts val="0"/>
            </a:spcAft>
          </a:pPr>
          <a:r>
            <a:rPr lang="en-GB" sz="900" b="0" i="0" u="none" strike="noStrike" baseline="0">
              <a:solidFill>
                <a:schemeClr val="accent1">
                  <a:lumMod val="75000"/>
                </a:schemeClr>
              </a:solidFill>
              <a:effectLst/>
              <a:latin typeface="+mn-lt"/>
              <a:ea typeface="+mn-ea"/>
              <a:cs typeface="+mn-cs"/>
            </a:rPr>
            <a:t>- Naval architecture (CAH10-01-05) </a:t>
          </a:r>
        </a:p>
        <a:p>
          <a:pPr>
            <a:spcAft>
              <a:spcPts val="0"/>
            </a:spcAft>
          </a:pPr>
          <a:r>
            <a:rPr lang="en-GB" sz="900" b="0" i="0" u="none" strike="noStrike" baseline="0">
              <a:solidFill>
                <a:schemeClr val="accent1">
                  <a:lumMod val="75000"/>
                </a:schemeClr>
              </a:solidFill>
              <a:effectLst/>
              <a:latin typeface="+mn-lt"/>
              <a:ea typeface="+mn-ea"/>
              <a:cs typeface="+mn-cs"/>
            </a:rPr>
            <a:t>- Aeronautical and aerospace engineering (CAH10-01-04) </a:t>
          </a:r>
        </a:p>
        <a:p>
          <a:pPr>
            <a:spcAft>
              <a:spcPts val="0"/>
            </a:spcAft>
          </a:pPr>
          <a:r>
            <a:rPr lang="en-GB" sz="900" b="0" i="0" u="none" strike="noStrike" baseline="0">
              <a:solidFill>
                <a:schemeClr val="accent1">
                  <a:lumMod val="75000"/>
                </a:schemeClr>
              </a:solidFill>
              <a:effectLst/>
              <a:latin typeface="+mn-lt"/>
              <a:ea typeface="+mn-ea"/>
              <a:cs typeface="+mn-cs"/>
            </a:rPr>
            <a:t>- IT systems sciences &amp; computer software engineering </a:t>
          </a:r>
        </a:p>
        <a:p>
          <a:pPr>
            <a:spcAft>
              <a:spcPts val="0"/>
            </a:spcAft>
          </a:pPr>
          <a:r>
            <a:rPr lang="en-GB" sz="900" b="0" i="0" u="none" strike="noStrike" baseline="0">
              <a:solidFill>
                <a:schemeClr val="accent1">
                  <a:lumMod val="75000"/>
                </a:schemeClr>
              </a:solidFill>
              <a:effectLst/>
              <a:latin typeface="+mn-lt"/>
              <a:ea typeface="+mn-ea"/>
              <a:cs typeface="+mn-cs"/>
            </a:rPr>
            <a:t>- Bioengineering, medical and biomedical engineering (CAH10-01-06)</a:t>
          </a:r>
        </a:p>
        <a:p>
          <a:pPr>
            <a:spcAft>
              <a:spcPts val="0"/>
            </a:spcAft>
          </a:pPr>
          <a:r>
            <a:rPr lang="en-GB" sz="900" b="0" i="0" u="none" strike="noStrike" baseline="0">
              <a:solidFill>
                <a:schemeClr val="accent1">
                  <a:lumMod val="75000"/>
                </a:schemeClr>
              </a:solidFill>
              <a:effectLst/>
              <a:latin typeface="+mn-lt"/>
              <a:ea typeface="+mn-ea"/>
              <a:cs typeface="+mn-cs"/>
            </a:rPr>
            <a:t>- Others in engineering (CAH10-01-10)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If you don't have enrolment details by domicile, gender or mode of attendance, please complete the totals rows and columns only. </a:t>
          </a:r>
          <a:endParaRPr lang="en-GB" sz="400" b="1" i="0" u="none" strike="noStrike" baseline="0">
            <a:solidFill>
              <a:schemeClr val="accent1">
                <a:lumMod val="75000"/>
              </a:schemeClr>
            </a:solidFill>
            <a:effectLst/>
            <a:latin typeface="+mn-lt"/>
            <a:ea typeface="+mn-ea"/>
            <a:cs typeface="+mn-cs"/>
          </a:endParaRPr>
        </a:p>
        <a:p>
          <a:endParaRPr lang="en-GB" sz="400" b="0" i="0" u="none" strike="noStrike">
            <a:solidFill>
              <a:schemeClr val="accent1">
                <a:lumMod val="75000"/>
              </a:schemeClr>
            </a:solidFill>
            <a:effectLst/>
            <a:latin typeface="+mn-lt"/>
            <a:ea typeface="+mn-ea"/>
            <a:cs typeface="+mn-cs"/>
          </a:endParaRP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23270</xdr:colOff>
      <xdr:row>0</xdr:row>
      <xdr:rowOff>10585</xdr:rowOff>
    </xdr:from>
    <xdr:to>
      <xdr:col>0</xdr:col>
      <xdr:colOff>714367</xdr:colOff>
      <xdr:row>1</xdr:row>
      <xdr:rowOff>175581</xdr:rowOff>
    </xdr:to>
    <xdr:pic>
      <xdr:nvPicPr>
        <xdr:cNvPr id="2" name="Picture 1">
          <a:hlinkClick xmlns:r="http://schemas.openxmlformats.org/officeDocument/2006/relationships" r:id="rId1"/>
          <a:extLst>
            <a:ext uri="{FF2B5EF4-FFF2-40B4-BE49-F238E27FC236}">
              <a16:creationId xmlns:a16="http://schemas.microsoft.com/office/drawing/2014/main" id="{FFA6587D-02D6-42BB-9F71-9C4C569BAC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70" y="10585"/>
          <a:ext cx="691097" cy="349146"/>
        </a:xfrm>
        <a:prstGeom prst="rect">
          <a:avLst/>
        </a:prstGeom>
      </xdr:spPr>
    </xdr:pic>
    <xdr:clientData/>
  </xdr:twoCellAnchor>
  <xdr:oneCellAnchor>
    <xdr:from>
      <xdr:col>8</xdr:col>
      <xdr:colOff>0</xdr:colOff>
      <xdr:row>0</xdr:row>
      <xdr:rowOff>1</xdr:rowOff>
    </xdr:from>
    <xdr:ext cx="3032125" cy="3016250"/>
    <xdr:sp macro="" textlink="">
      <xdr:nvSpPr>
        <xdr:cNvPr id="3" name="TextBox 2">
          <a:extLst>
            <a:ext uri="{FF2B5EF4-FFF2-40B4-BE49-F238E27FC236}">
              <a16:creationId xmlns:a16="http://schemas.microsoft.com/office/drawing/2014/main" id="{460E0015-EF2A-4A05-ACE2-59081E7CC052}"/>
            </a:ext>
          </a:extLst>
        </xdr:cNvPr>
        <xdr:cNvSpPr txBox="1"/>
      </xdr:nvSpPr>
      <xdr:spPr>
        <a:xfrm>
          <a:off x="6667500" y="1"/>
          <a:ext cx="3032125" cy="301625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Aft>
              <a:spcPts val="0"/>
            </a:spcAft>
          </a:pPr>
          <a:r>
            <a:rPr lang="en-GB" sz="900" b="0" i="0" u="none" strike="noStrike">
              <a:solidFill>
                <a:schemeClr val="accent1">
                  <a:lumMod val="75000"/>
                </a:schemeClr>
              </a:solidFill>
              <a:effectLst/>
              <a:latin typeface="+mn-lt"/>
              <a:ea typeface="+mn-ea"/>
              <a:cs typeface="+mn-cs"/>
            </a:rPr>
            <a:t>Please enter</a:t>
          </a:r>
          <a:r>
            <a:rPr lang="en-GB" sz="900" b="0" i="0" u="none" strike="noStrike" baseline="0">
              <a:solidFill>
                <a:schemeClr val="accent1">
                  <a:lumMod val="75000"/>
                </a:schemeClr>
              </a:solidFill>
              <a:effectLst/>
              <a:latin typeface="+mn-lt"/>
              <a:ea typeface="+mn-ea"/>
              <a:cs typeface="+mn-cs"/>
            </a:rPr>
            <a:t> only data for </a:t>
          </a:r>
          <a:r>
            <a:rPr lang="en-GB" sz="900" b="1" i="0" u="none" strike="noStrike" baseline="0">
              <a:solidFill>
                <a:schemeClr val="accent1">
                  <a:lumMod val="75000"/>
                </a:schemeClr>
              </a:solidFill>
              <a:effectLst/>
              <a:latin typeface="+mn-lt"/>
              <a:ea typeface="+mn-ea"/>
              <a:cs typeface="+mn-cs"/>
            </a:rPr>
            <a:t>NEW enrolments to </a:t>
          </a:r>
          <a:r>
            <a:rPr lang="en-GB" sz="900" b="1" i="0" u="none" strike="noStrike" baseline="0">
              <a:solidFill>
                <a:srgbClr val="F2165F"/>
              </a:solidFill>
              <a:effectLst/>
              <a:latin typeface="+mn-lt"/>
              <a:ea typeface="+mn-ea"/>
              <a:cs typeface="+mn-cs"/>
            </a:rPr>
            <a:t>Mechanical engineering </a:t>
          </a:r>
          <a:r>
            <a:rPr lang="en-GB" sz="900" b="1" i="0" u="none" strike="noStrike" baseline="0">
              <a:solidFill>
                <a:schemeClr val="accent1">
                  <a:lumMod val="75000"/>
                </a:schemeClr>
              </a:solidFill>
              <a:effectLst/>
              <a:latin typeface="+mn-lt"/>
              <a:ea typeface="+mn-ea"/>
              <a:cs typeface="+mn-cs"/>
            </a:rPr>
            <a:t> </a:t>
          </a:r>
          <a:r>
            <a:rPr lang="en-GB" sz="900" b="0" i="0" u="none" strike="noStrike" baseline="0">
              <a:solidFill>
                <a:schemeClr val="accent1">
                  <a:lumMod val="75000"/>
                </a:schemeClr>
              </a:solidFill>
              <a:effectLst/>
              <a:latin typeface="+mn-lt"/>
              <a:ea typeface="+mn-ea"/>
              <a:cs typeface="+mn-cs"/>
            </a:rPr>
            <a:t>on this page. A separate tab should be selected from the bottom of the page for each of the other engineering disciplines, including: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 General engineering (CAH10-01-01) </a:t>
          </a:r>
        </a:p>
        <a:p>
          <a:pPr>
            <a:spcAft>
              <a:spcPts val="0"/>
            </a:spcAft>
          </a:pPr>
          <a:r>
            <a:rPr lang="en-GB" sz="900" b="0" i="0" u="none" strike="noStrike" baseline="0">
              <a:solidFill>
                <a:schemeClr val="accent1">
                  <a:lumMod val="75000"/>
                </a:schemeClr>
              </a:solidFill>
              <a:effectLst/>
              <a:latin typeface="+mn-lt"/>
              <a:ea typeface="+mn-ea"/>
              <a:cs typeface="+mn-cs"/>
            </a:rPr>
            <a:t>- Chemical, process and energy engineering (CAH10-01-09)</a:t>
          </a:r>
        </a:p>
        <a:p>
          <a:pPr>
            <a:spcAft>
              <a:spcPts val="0"/>
            </a:spcAft>
          </a:pPr>
          <a:r>
            <a:rPr lang="en-GB" sz="900" b="0" i="0" u="none" strike="noStrike" baseline="0">
              <a:solidFill>
                <a:schemeClr val="accent1">
                  <a:lumMod val="75000"/>
                </a:schemeClr>
              </a:solidFill>
              <a:effectLst/>
              <a:latin typeface="+mn-lt"/>
              <a:ea typeface="+mn-ea"/>
              <a:cs typeface="+mn-cs"/>
            </a:rPr>
            <a:t>- Mineral, metallurgy &amp; materials engineering </a:t>
          </a:r>
        </a:p>
        <a:p>
          <a:pPr>
            <a:spcAft>
              <a:spcPts val="0"/>
            </a:spcAft>
          </a:pPr>
          <a:r>
            <a:rPr lang="en-GB" sz="900" b="0" i="0" u="none" strike="noStrike" baseline="0">
              <a:solidFill>
                <a:schemeClr val="accent1">
                  <a:lumMod val="75000"/>
                </a:schemeClr>
              </a:solidFill>
              <a:effectLst/>
              <a:latin typeface="+mn-lt"/>
              <a:ea typeface="+mn-ea"/>
              <a:cs typeface="+mn-cs"/>
            </a:rPr>
            <a:t>- Civil engineering (CAH10-01-07)</a:t>
          </a:r>
        </a:p>
        <a:p>
          <a:pPr>
            <a:spcAft>
              <a:spcPts val="0"/>
            </a:spcAft>
          </a:pPr>
          <a:r>
            <a:rPr lang="en-GB" sz="900" b="0" i="0" u="none" strike="noStrike" baseline="0">
              <a:solidFill>
                <a:schemeClr val="accent1">
                  <a:lumMod val="75000"/>
                </a:schemeClr>
              </a:solidFill>
              <a:effectLst/>
              <a:latin typeface="+mn-lt"/>
              <a:ea typeface="+mn-ea"/>
              <a:cs typeface="+mn-cs"/>
            </a:rPr>
            <a:t>- Electrical and electronic engineering (CAH10-01-08) </a:t>
          </a:r>
        </a:p>
        <a:p>
          <a:pPr>
            <a:spcAft>
              <a:spcPts val="0"/>
            </a:spcAft>
          </a:pPr>
          <a:r>
            <a:rPr lang="en-GB" sz="900" b="1" i="0" u="none" strike="noStrike" baseline="0">
              <a:solidFill>
                <a:srgbClr val="F2165F"/>
              </a:solidFill>
              <a:effectLst/>
              <a:latin typeface="+mn-lt"/>
              <a:ea typeface="+mn-ea"/>
              <a:cs typeface="+mn-cs"/>
            </a:rPr>
            <a:t>- Mechanical engineering (CAH10-01-02) THIS PAGE</a:t>
          </a:r>
        </a:p>
        <a:p>
          <a:pPr>
            <a:spcAft>
              <a:spcPts val="0"/>
            </a:spcAft>
          </a:pPr>
          <a:r>
            <a:rPr lang="en-GB" sz="900" b="0" i="0" u="none" strike="noStrike" baseline="0">
              <a:solidFill>
                <a:schemeClr val="accent1">
                  <a:lumMod val="75000"/>
                </a:schemeClr>
              </a:solidFill>
              <a:effectLst/>
              <a:latin typeface="+mn-lt"/>
              <a:ea typeface="+mn-ea"/>
              <a:cs typeface="+mn-cs"/>
            </a:rPr>
            <a:t>- Production and manufacturing engineering (CAH10-01-03) </a:t>
          </a:r>
        </a:p>
        <a:p>
          <a:pPr>
            <a:spcAft>
              <a:spcPts val="0"/>
            </a:spcAft>
          </a:pPr>
          <a:r>
            <a:rPr lang="en-GB" sz="900" b="0" i="0" u="none" strike="noStrike" baseline="0">
              <a:solidFill>
                <a:schemeClr val="accent1">
                  <a:lumMod val="75000"/>
                </a:schemeClr>
              </a:solidFill>
              <a:effectLst/>
              <a:latin typeface="+mn-lt"/>
              <a:ea typeface="+mn-ea"/>
              <a:cs typeface="+mn-cs"/>
            </a:rPr>
            <a:t>- Naval architecture (CAH10-01-05) </a:t>
          </a:r>
        </a:p>
        <a:p>
          <a:pPr>
            <a:spcAft>
              <a:spcPts val="0"/>
            </a:spcAft>
          </a:pPr>
          <a:r>
            <a:rPr lang="en-GB" sz="900" b="0" i="0" u="none" strike="noStrike" baseline="0">
              <a:solidFill>
                <a:schemeClr val="accent1">
                  <a:lumMod val="75000"/>
                </a:schemeClr>
              </a:solidFill>
              <a:effectLst/>
              <a:latin typeface="+mn-lt"/>
              <a:ea typeface="+mn-ea"/>
              <a:cs typeface="+mn-cs"/>
            </a:rPr>
            <a:t>- Aeronautical and aerospace engineering (CAH10-01-04) </a:t>
          </a:r>
        </a:p>
        <a:p>
          <a:pPr>
            <a:spcAft>
              <a:spcPts val="0"/>
            </a:spcAft>
          </a:pPr>
          <a:r>
            <a:rPr lang="en-GB" sz="900" b="0" i="0" u="none" strike="noStrike" baseline="0">
              <a:solidFill>
                <a:schemeClr val="accent1">
                  <a:lumMod val="75000"/>
                </a:schemeClr>
              </a:solidFill>
              <a:effectLst/>
              <a:latin typeface="+mn-lt"/>
              <a:ea typeface="+mn-ea"/>
              <a:cs typeface="+mn-cs"/>
            </a:rPr>
            <a:t>- IT systems sciences &amp; computer software engineering </a:t>
          </a:r>
        </a:p>
        <a:p>
          <a:pPr>
            <a:spcAft>
              <a:spcPts val="0"/>
            </a:spcAft>
          </a:pPr>
          <a:r>
            <a:rPr lang="en-GB" sz="900" b="0" i="0" u="none" strike="noStrike" baseline="0">
              <a:solidFill>
                <a:schemeClr val="accent1">
                  <a:lumMod val="75000"/>
                </a:schemeClr>
              </a:solidFill>
              <a:effectLst/>
              <a:latin typeface="+mn-lt"/>
              <a:ea typeface="+mn-ea"/>
              <a:cs typeface="+mn-cs"/>
            </a:rPr>
            <a:t>- Bioengineering, medical and biomedical engineering (CAH10-01-06)</a:t>
          </a:r>
        </a:p>
        <a:p>
          <a:pPr>
            <a:spcAft>
              <a:spcPts val="0"/>
            </a:spcAft>
          </a:pPr>
          <a:r>
            <a:rPr lang="en-GB" sz="900" b="0" i="0" u="none" strike="noStrike" baseline="0">
              <a:solidFill>
                <a:schemeClr val="accent1">
                  <a:lumMod val="75000"/>
                </a:schemeClr>
              </a:solidFill>
              <a:effectLst/>
              <a:latin typeface="+mn-lt"/>
              <a:ea typeface="+mn-ea"/>
              <a:cs typeface="+mn-cs"/>
            </a:rPr>
            <a:t>- Others in engineering (CAH10-01-10)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If you don't have enrolment details by domicile, gender or mode of attendance, please complete the totals rows and columns only. </a:t>
          </a:r>
          <a:endParaRPr lang="en-GB" sz="400" b="1" i="0" u="none" strike="noStrike" baseline="0">
            <a:solidFill>
              <a:schemeClr val="accent1">
                <a:lumMod val="75000"/>
              </a:schemeClr>
            </a:solidFill>
            <a:effectLst/>
            <a:latin typeface="+mn-lt"/>
            <a:ea typeface="+mn-ea"/>
            <a:cs typeface="+mn-cs"/>
          </a:endParaRPr>
        </a:p>
        <a:p>
          <a:endParaRPr lang="en-GB" sz="400" b="0" i="0" u="none" strike="noStrike">
            <a:solidFill>
              <a:schemeClr val="accent1">
                <a:lumMod val="75000"/>
              </a:schemeClr>
            </a:solidFill>
            <a:effectLst/>
            <a:latin typeface="+mn-lt"/>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23270</xdr:colOff>
      <xdr:row>0</xdr:row>
      <xdr:rowOff>10585</xdr:rowOff>
    </xdr:from>
    <xdr:to>
      <xdr:col>0</xdr:col>
      <xdr:colOff>714367</xdr:colOff>
      <xdr:row>1</xdr:row>
      <xdr:rowOff>175581</xdr:rowOff>
    </xdr:to>
    <xdr:pic>
      <xdr:nvPicPr>
        <xdr:cNvPr id="2" name="Picture 1">
          <a:hlinkClick xmlns:r="http://schemas.openxmlformats.org/officeDocument/2006/relationships" r:id="rId1"/>
          <a:extLst>
            <a:ext uri="{FF2B5EF4-FFF2-40B4-BE49-F238E27FC236}">
              <a16:creationId xmlns:a16="http://schemas.microsoft.com/office/drawing/2014/main" id="{30419306-5716-4C29-90ED-AC7E0EC209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70" y="10585"/>
          <a:ext cx="691097" cy="349146"/>
        </a:xfrm>
        <a:prstGeom prst="rect">
          <a:avLst/>
        </a:prstGeom>
      </xdr:spPr>
    </xdr:pic>
    <xdr:clientData/>
  </xdr:twoCellAnchor>
  <xdr:oneCellAnchor>
    <xdr:from>
      <xdr:col>8</xdr:col>
      <xdr:colOff>0</xdr:colOff>
      <xdr:row>0</xdr:row>
      <xdr:rowOff>0</xdr:rowOff>
    </xdr:from>
    <xdr:ext cx="3032125" cy="3159125"/>
    <xdr:sp macro="" textlink="">
      <xdr:nvSpPr>
        <xdr:cNvPr id="3" name="TextBox 2">
          <a:extLst>
            <a:ext uri="{FF2B5EF4-FFF2-40B4-BE49-F238E27FC236}">
              <a16:creationId xmlns:a16="http://schemas.microsoft.com/office/drawing/2014/main" id="{9B5DA2C5-A6F3-42EF-ADF8-A62F4A9BD534}"/>
            </a:ext>
          </a:extLst>
        </xdr:cNvPr>
        <xdr:cNvSpPr txBox="1"/>
      </xdr:nvSpPr>
      <xdr:spPr>
        <a:xfrm>
          <a:off x="6667500" y="0"/>
          <a:ext cx="3032125" cy="31591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Aft>
              <a:spcPts val="0"/>
            </a:spcAft>
          </a:pPr>
          <a:r>
            <a:rPr lang="en-GB" sz="900" b="0" i="0" u="none" strike="noStrike">
              <a:solidFill>
                <a:schemeClr val="accent1">
                  <a:lumMod val="75000"/>
                </a:schemeClr>
              </a:solidFill>
              <a:effectLst/>
              <a:latin typeface="+mn-lt"/>
              <a:ea typeface="+mn-ea"/>
              <a:cs typeface="+mn-cs"/>
            </a:rPr>
            <a:t>Please enter</a:t>
          </a:r>
          <a:r>
            <a:rPr lang="en-GB" sz="900" b="0" i="0" u="none" strike="noStrike" baseline="0">
              <a:solidFill>
                <a:schemeClr val="accent1">
                  <a:lumMod val="75000"/>
                </a:schemeClr>
              </a:solidFill>
              <a:effectLst/>
              <a:latin typeface="+mn-lt"/>
              <a:ea typeface="+mn-ea"/>
              <a:cs typeface="+mn-cs"/>
            </a:rPr>
            <a:t> only data for </a:t>
          </a:r>
          <a:r>
            <a:rPr lang="en-GB" sz="900" b="1" i="0" u="none" strike="noStrike" baseline="0">
              <a:solidFill>
                <a:schemeClr val="accent1">
                  <a:lumMod val="75000"/>
                </a:schemeClr>
              </a:solidFill>
              <a:effectLst/>
              <a:latin typeface="+mn-lt"/>
              <a:ea typeface="+mn-ea"/>
              <a:cs typeface="+mn-cs"/>
            </a:rPr>
            <a:t>NEW enrolments to </a:t>
          </a:r>
          <a:r>
            <a:rPr lang="en-GB" sz="900" b="1" i="0" u="none" strike="noStrike" baseline="0">
              <a:solidFill>
                <a:srgbClr val="F2165F"/>
              </a:solidFill>
              <a:effectLst/>
              <a:latin typeface="+mn-lt"/>
              <a:ea typeface="+mn-ea"/>
              <a:cs typeface="+mn-cs"/>
            </a:rPr>
            <a:t>Production and manufacturing engineering </a:t>
          </a:r>
          <a:r>
            <a:rPr lang="en-GB" sz="900" b="1" i="0" u="none" strike="noStrike" baseline="0">
              <a:solidFill>
                <a:schemeClr val="accent1">
                  <a:lumMod val="75000"/>
                </a:schemeClr>
              </a:solidFill>
              <a:effectLst/>
              <a:latin typeface="+mn-lt"/>
              <a:ea typeface="+mn-ea"/>
              <a:cs typeface="+mn-cs"/>
            </a:rPr>
            <a:t> </a:t>
          </a:r>
          <a:r>
            <a:rPr lang="en-GB" sz="900" b="0" i="0" u="none" strike="noStrike" baseline="0">
              <a:solidFill>
                <a:schemeClr val="accent1">
                  <a:lumMod val="75000"/>
                </a:schemeClr>
              </a:solidFill>
              <a:effectLst/>
              <a:latin typeface="+mn-lt"/>
              <a:ea typeface="+mn-ea"/>
              <a:cs typeface="+mn-cs"/>
            </a:rPr>
            <a:t>on this page. A separate tab should be selected from the bottom of the page for each of the other engineering disciplines, including: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 General engineering (CAH10-01-01) </a:t>
          </a:r>
        </a:p>
        <a:p>
          <a:pPr>
            <a:spcAft>
              <a:spcPts val="0"/>
            </a:spcAft>
          </a:pPr>
          <a:r>
            <a:rPr lang="en-GB" sz="900" b="0" i="0" u="none" strike="noStrike" baseline="0">
              <a:solidFill>
                <a:schemeClr val="accent1">
                  <a:lumMod val="75000"/>
                </a:schemeClr>
              </a:solidFill>
              <a:effectLst/>
              <a:latin typeface="+mn-lt"/>
              <a:ea typeface="+mn-ea"/>
              <a:cs typeface="+mn-cs"/>
            </a:rPr>
            <a:t>- Chemical, process and energy engineering (CAH10-01-09) </a:t>
          </a:r>
        </a:p>
        <a:p>
          <a:pPr>
            <a:spcAft>
              <a:spcPts val="0"/>
            </a:spcAft>
          </a:pPr>
          <a:r>
            <a:rPr lang="en-GB" sz="900" b="0" i="0" u="none" strike="noStrike" baseline="0">
              <a:solidFill>
                <a:schemeClr val="accent1">
                  <a:lumMod val="75000"/>
                </a:schemeClr>
              </a:solidFill>
              <a:effectLst/>
              <a:latin typeface="+mn-lt"/>
              <a:ea typeface="+mn-ea"/>
              <a:cs typeface="+mn-cs"/>
            </a:rPr>
            <a:t>- Mineral, metallurgy &amp; materials engineering </a:t>
          </a:r>
        </a:p>
        <a:p>
          <a:pPr>
            <a:spcAft>
              <a:spcPts val="0"/>
            </a:spcAft>
          </a:pPr>
          <a:r>
            <a:rPr lang="en-GB" sz="900" b="0" i="0" u="none" strike="noStrike" baseline="0">
              <a:solidFill>
                <a:schemeClr val="accent1">
                  <a:lumMod val="75000"/>
                </a:schemeClr>
              </a:solidFill>
              <a:effectLst/>
              <a:latin typeface="+mn-lt"/>
              <a:ea typeface="+mn-ea"/>
              <a:cs typeface="+mn-cs"/>
            </a:rPr>
            <a:t>- Civil engineering (CAH10-01-07)</a:t>
          </a:r>
        </a:p>
        <a:p>
          <a:pPr>
            <a:spcAft>
              <a:spcPts val="0"/>
            </a:spcAft>
          </a:pPr>
          <a:r>
            <a:rPr lang="en-GB" sz="900" b="0" i="0" u="none" strike="noStrike" baseline="0">
              <a:solidFill>
                <a:schemeClr val="accent1">
                  <a:lumMod val="75000"/>
                </a:schemeClr>
              </a:solidFill>
              <a:effectLst/>
              <a:latin typeface="+mn-lt"/>
              <a:ea typeface="+mn-ea"/>
              <a:cs typeface="+mn-cs"/>
            </a:rPr>
            <a:t>- Electrical and electronic engineering (CAH10-01-08) </a:t>
          </a:r>
        </a:p>
        <a:p>
          <a:pPr>
            <a:spcAft>
              <a:spcPts val="0"/>
            </a:spcAft>
          </a:pPr>
          <a:r>
            <a:rPr lang="en-GB" sz="900" b="0" i="0" u="none" strike="noStrike" baseline="0">
              <a:solidFill>
                <a:schemeClr val="accent1">
                  <a:lumMod val="75000"/>
                </a:schemeClr>
              </a:solidFill>
              <a:effectLst/>
              <a:latin typeface="+mn-lt"/>
              <a:ea typeface="+mn-ea"/>
              <a:cs typeface="+mn-cs"/>
            </a:rPr>
            <a:t>- Mechanical engineering (CAH10-01-02)</a:t>
          </a:r>
        </a:p>
        <a:p>
          <a:pPr>
            <a:spcAft>
              <a:spcPts val="0"/>
            </a:spcAft>
          </a:pPr>
          <a:r>
            <a:rPr lang="en-GB" sz="900" b="1" i="0" u="none" strike="noStrike" baseline="0">
              <a:solidFill>
                <a:srgbClr val="F2165F"/>
              </a:solidFill>
              <a:effectLst/>
              <a:latin typeface="+mn-lt"/>
              <a:ea typeface="+mn-ea"/>
              <a:cs typeface="+mn-cs"/>
            </a:rPr>
            <a:t>- Production and manufacturing engineering (CAH10-01-03) THIS PAGE</a:t>
          </a:r>
        </a:p>
        <a:p>
          <a:pPr>
            <a:spcAft>
              <a:spcPts val="0"/>
            </a:spcAft>
          </a:pPr>
          <a:r>
            <a:rPr lang="en-GB" sz="900" b="0" i="0" u="none" strike="noStrike" baseline="0">
              <a:solidFill>
                <a:schemeClr val="accent1">
                  <a:lumMod val="75000"/>
                </a:schemeClr>
              </a:solidFill>
              <a:effectLst/>
              <a:latin typeface="+mn-lt"/>
              <a:ea typeface="+mn-ea"/>
              <a:cs typeface="+mn-cs"/>
            </a:rPr>
            <a:t>- Naval architecture (CAH10-01-05) </a:t>
          </a:r>
        </a:p>
        <a:p>
          <a:pPr>
            <a:spcAft>
              <a:spcPts val="0"/>
            </a:spcAft>
          </a:pPr>
          <a:r>
            <a:rPr lang="en-GB" sz="900" b="0" i="0" u="none" strike="noStrike" baseline="0">
              <a:solidFill>
                <a:schemeClr val="accent1">
                  <a:lumMod val="75000"/>
                </a:schemeClr>
              </a:solidFill>
              <a:effectLst/>
              <a:latin typeface="+mn-lt"/>
              <a:ea typeface="+mn-ea"/>
              <a:cs typeface="+mn-cs"/>
            </a:rPr>
            <a:t>- Aeronautical and aerospace engineering (CAH10-01-04) </a:t>
          </a:r>
        </a:p>
        <a:p>
          <a:pPr>
            <a:spcAft>
              <a:spcPts val="0"/>
            </a:spcAft>
          </a:pPr>
          <a:r>
            <a:rPr lang="en-GB" sz="900" b="0" i="0" u="none" strike="noStrike" baseline="0">
              <a:solidFill>
                <a:schemeClr val="accent1">
                  <a:lumMod val="75000"/>
                </a:schemeClr>
              </a:solidFill>
              <a:effectLst/>
              <a:latin typeface="+mn-lt"/>
              <a:ea typeface="+mn-ea"/>
              <a:cs typeface="+mn-cs"/>
            </a:rPr>
            <a:t>- IT systems sciences &amp; computer software engineering </a:t>
          </a:r>
        </a:p>
        <a:p>
          <a:pPr>
            <a:spcAft>
              <a:spcPts val="0"/>
            </a:spcAft>
          </a:pPr>
          <a:r>
            <a:rPr lang="en-GB" sz="900" b="0" i="0" u="none" strike="noStrike" baseline="0">
              <a:solidFill>
                <a:schemeClr val="accent1">
                  <a:lumMod val="75000"/>
                </a:schemeClr>
              </a:solidFill>
              <a:effectLst/>
              <a:latin typeface="+mn-lt"/>
              <a:ea typeface="+mn-ea"/>
              <a:cs typeface="+mn-cs"/>
            </a:rPr>
            <a:t>- Bioengineering, medical and biomedical engineering (CAH10-01-06)</a:t>
          </a:r>
        </a:p>
        <a:p>
          <a:pPr>
            <a:spcAft>
              <a:spcPts val="0"/>
            </a:spcAft>
          </a:pPr>
          <a:r>
            <a:rPr lang="en-GB" sz="900" b="0" i="0" u="none" strike="noStrike" baseline="0">
              <a:solidFill>
                <a:schemeClr val="accent1">
                  <a:lumMod val="75000"/>
                </a:schemeClr>
              </a:solidFill>
              <a:effectLst/>
              <a:latin typeface="+mn-lt"/>
              <a:ea typeface="+mn-ea"/>
              <a:cs typeface="+mn-cs"/>
            </a:rPr>
            <a:t>- Others in engineering (CAH10-01-10)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If you don't have enrolment details by domicile, gender or mode of attendance, please complete the totals rows and columns only. </a:t>
          </a:r>
          <a:endParaRPr lang="en-GB" sz="400" b="1" i="0" u="none" strike="noStrike" baseline="0">
            <a:solidFill>
              <a:schemeClr val="accent1">
                <a:lumMod val="75000"/>
              </a:schemeClr>
            </a:solidFill>
            <a:effectLst/>
            <a:latin typeface="+mn-lt"/>
            <a:ea typeface="+mn-ea"/>
            <a:cs typeface="+mn-cs"/>
          </a:endParaRPr>
        </a:p>
        <a:p>
          <a:endParaRPr lang="en-GB" sz="400" b="0" i="0" u="none" strike="noStrike">
            <a:solidFill>
              <a:schemeClr val="accent1">
                <a:lumMod val="75000"/>
              </a:schemeClr>
            </a:solidFill>
            <a:effectLst/>
            <a:latin typeface="+mn-lt"/>
            <a:ea typeface="+mn-ea"/>
            <a:cs typeface="+mn-cs"/>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23270</xdr:colOff>
      <xdr:row>0</xdr:row>
      <xdr:rowOff>10585</xdr:rowOff>
    </xdr:from>
    <xdr:to>
      <xdr:col>0</xdr:col>
      <xdr:colOff>714367</xdr:colOff>
      <xdr:row>1</xdr:row>
      <xdr:rowOff>175581</xdr:rowOff>
    </xdr:to>
    <xdr:pic>
      <xdr:nvPicPr>
        <xdr:cNvPr id="2" name="Picture 1">
          <a:hlinkClick xmlns:r="http://schemas.openxmlformats.org/officeDocument/2006/relationships" r:id="rId1"/>
          <a:extLst>
            <a:ext uri="{FF2B5EF4-FFF2-40B4-BE49-F238E27FC236}">
              <a16:creationId xmlns:a16="http://schemas.microsoft.com/office/drawing/2014/main" id="{B6A4D660-3C14-431B-B363-A6B1A0E3CA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70" y="10585"/>
          <a:ext cx="691097" cy="349146"/>
        </a:xfrm>
        <a:prstGeom prst="rect">
          <a:avLst/>
        </a:prstGeom>
      </xdr:spPr>
    </xdr:pic>
    <xdr:clientData/>
  </xdr:twoCellAnchor>
  <xdr:oneCellAnchor>
    <xdr:from>
      <xdr:col>8</xdr:col>
      <xdr:colOff>0</xdr:colOff>
      <xdr:row>0</xdr:row>
      <xdr:rowOff>0</xdr:rowOff>
    </xdr:from>
    <xdr:ext cx="3032125" cy="2995083"/>
    <xdr:sp macro="" textlink="">
      <xdr:nvSpPr>
        <xdr:cNvPr id="3" name="TextBox 2">
          <a:extLst>
            <a:ext uri="{FF2B5EF4-FFF2-40B4-BE49-F238E27FC236}">
              <a16:creationId xmlns:a16="http://schemas.microsoft.com/office/drawing/2014/main" id="{4A54FF7C-050E-4E8F-AAD1-3607B5AD3DAD}"/>
            </a:ext>
          </a:extLst>
        </xdr:cNvPr>
        <xdr:cNvSpPr txBox="1"/>
      </xdr:nvSpPr>
      <xdr:spPr>
        <a:xfrm>
          <a:off x="6667500" y="0"/>
          <a:ext cx="3032125" cy="299508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Aft>
              <a:spcPts val="0"/>
            </a:spcAft>
          </a:pPr>
          <a:r>
            <a:rPr lang="en-GB" sz="900" b="0" i="0" u="none" strike="noStrike">
              <a:solidFill>
                <a:schemeClr val="accent1">
                  <a:lumMod val="75000"/>
                </a:schemeClr>
              </a:solidFill>
              <a:effectLst/>
              <a:latin typeface="+mn-lt"/>
              <a:ea typeface="+mn-ea"/>
              <a:cs typeface="+mn-cs"/>
            </a:rPr>
            <a:t>Please enter</a:t>
          </a:r>
          <a:r>
            <a:rPr lang="en-GB" sz="900" b="0" i="0" u="none" strike="noStrike" baseline="0">
              <a:solidFill>
                <a:schemeClr val="accent1">
                  <a:lumMod val="75000"/>
                </a:schemeClr>
              </a:solidFill>
              <a:effectLst/>
              <a:latin typeface="+mn-lt"/>
              <a:ea typeface="+mn-ea"/>
              <a:cs typeface="+mn-cs"/>
            </a:rPr>
            <a:t> only data for </a:t>
          </a:r>
          <a:r>
            <a:rPr lang="en-GB" sz="900" b="1" i="0" u="none" strike="noStrike" baseline="0">
              <a:solidFill>
                <a:schemeClr val="accent1">
                  <a:lumMod val="75000"/>
                </a:schemeClr>
              </a:solidFill>
              <a:effectLst/>
              <a:latin typeface="+mn-lt"/>
              <a:ea typeface="+mn-ea"/>
              <a:cs typeface="+mn-cs"/>
            </a:rPr>
            <a:t>NEW enrolments to </a:t>
          </a:r>
          <a:r>
            <a:rPr lang="en-GB" sz="900" b="1" i="0" u="none" strike="noStrike" baseline="0">
              <a:solidFill>
                <a:srgbClr val="F2165F"/>
              </a:solidFill>
              <a:effectLst/>
              <a:latin typeface="+mn-lt"/>
              <a:ea typeface="+mn-ea"/>
              <a:cs typeface="+mn-cs"/>
            </a:rPr>
            <a:t>Naval architecture </a:t>
          </a:r>
          <a:r>
            <a:rPr lang="en-GB" sz="900" b="0" i="0" u="none" strike="noStrike" baseline="0">
              <a:solidFill>
                <a:schemeClr val="accent1">
                  <a:lumMod val="75000"/>
                </a:schemeClr>
              </a:solidFill>
              <a:effectLst/>
              <a:latin typeface="+mn-lt"/>
              <a:ea typeface="+mn-ea"/>
              <a:cs typeface="+mn-cs"/>
            </a:rPr>
            <a:t>on this page. A separate tab should be selected from the bottom of the page for each of the other engineering disciplines, including: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 General engineering (CAH10-01-01) </a:t>
          </a:r>
        </a:p>
        <a:p>
          <a:pPr>
            <a:spcAft>
              <a:spcPts val="0"/>
            </a:spcAft>
          </a:pPr>
          <a:r>
            <a:rPr lang="en-GB" sz="900" b="0" i="0" u="none" strike="noStrike" baseline="0">
              <a:solidFill>
                <a:schemeClr val="accent1">
                  <a:lumMod val="75000"/>
                </a:schemeClr>
              </a:solidFill>
              <a:effectLst/>
              <a:latin typeface="+mn-lt"/>
              <a:ea typeface="+mn-ea"/>
              <a:cs typeface="+mn-cs"/>
            </a:rPr>
            <a:t>- Chemical, process and energy engineering (CAH10-01-09) </a:t>
          </a:r>
        </a:p>
        <a:p>
          <a:pPr>
            <a:spcAft>
              <a:spcPts val="0"/>
            </a:spcAft>
          </a:pPr>
          <a:r>
            <a:rPr lang="en-GB" sz="900" b="0" i="0" u="none" strike="noStrike" baseline="0">
              <a:solidFill>
                <a:schemeClr val="accent1">
                  <a:lumMod val="75000"/>
                </a:schemeClr>
              </a:solidFill>
              <a:effectLst/>
              <a:latin typeface="+mn-lt"/>
              <a:ea typeface="+mn-ea"/>
              <a:cs typeface="+mn-cs"/>
            </a:rPr>
            <a:t>- Mineral, metallurgy &amp; materials engineering </a:t>
          </a:r>
        </a:p>
        <a:p>
          <a:pPr>
            <a:spcAft>
              <a:spcPts val="0"/>
            </a:spcAft>
          </a:pPr>
          <a:r>
            <a:rPr lang="en-GB" sz="900" b="0" i="0" u="none" strike="noStrike" baseline="0">
              <a:solidFill>
                <a:schemeClr val="accent1">
                  <a:lumMod val="75000"/>
                </a:schemeClr>
              </a:solidFill>
              <a:effectLst/>
              <a:latin typeface="+mn-lt"/>
              <a:ea typeface="+mn-ea"/>
              <a:cs typeface="+mn-cs"/>
            </a:rPr>
            <a:t>- Civil engineering (CAH10-01-07)</a:t>
          </a:r>
        </a:p>
        <a:p>
          <a:pPr>
            <a:spcAft>
              <a:spcPts val="0"/>
            </a:spcAft>
          </a:pPr>
          <a:r>
            <a:rPr lang="en-GB" sz="900" b="0" i="0" u="none" strike="noStrike" baseline="0">
              <a:solidFill>
                <a:schemeClr val="accent1">
                  <a:lumMod val="75000"/>
                </a:schemeClr>
              </a:solidFill>
              <a:effectLst/>
              <a:latin typeface="+mn-lt"/>
              <a:ea typeface="+mn-ea"/>
              <a:cs typeface="+mn-cs"/>
            </a:rPr>
            <a:t>- Electrical and electronic engineering (CAH10-01-08) </a:t>
          </a:r>
        </a:p>
        <a:p>
          <a:pPr>
            <a:spcAft>
              <a:spcPts val="0"/>
            </a:spcAft>
          </a:pPr>
          <a:r>
            <a:rPr lang="en-GB" sz="900" b="0" i="0" u="none" strike="noStrike" baseline="0">
              <a:solidFill>
                <a:schemeClr val="accent1">
                  <a:lumMod val="75000"/>
                </a:schemeClr>
              </a:solidFill>
              <a:effectLst/>
              <a:latin typeface="+mn-lt"/>
              <a:ea typeface="+mn-ea"/>
              <a:cs typeface="+mn-cs"/>
            </a:rPr>
            <a:t>- Mechanical engineering (CAH10-01-02)</a:t>
          </a:r>
        </a:p>
        <a:p>
          <a:pPr>
            <a:spcAft>
              <a:spcPts val="0"/>
            </a:spcAft>
          </a:pPr>
          <a:r>
            <a:rPr lang="en-GB" sz="900" b="0" i="0" u="none" strike="noStrike" baseline="0">
              <a:solidFill>
                <a:schemeClr val="accent1">
                  <a:lumMod val="75000"/>
                </a:schemeClr>
              </a:solidFill>
              <a:effectLst/>
              <a:latin typeface="+mn-lt"/>
              <a:ea typeface="+mn-ea"/>
              <a:cs typeface="+mn-cs"/>
            </a:rPr>
            <a:t>- Production and manufacturing engineering (CAH10-01-03) </a:t>
          </a:r>
        </a:p>
        <a:p>
          <a:pPr>
            <a:spcAft>
              <a:spcPts val="0"/>
            </a:spcAft>
          </a:pPr>
          <a:r>
            <a:rPr lang="en-GB" sz="900" b="1" i="0" u="none" strike="noStrike" baseline="0">
              <a:solidFill>
                <a:srgbClr val="F2165F"/>
              </a:solidFill>
              <a:effectLst/>
              <a:latin typeface="+mn-lt"/>
              <a:ea typeface="+mn-ea"/>
              <a:cs typeface="+mn-cs"/>
            </a:rPr>
            <a:t>- Naval architecture (CAH10-01-05) THIS PAGE</a:t>
          </a:r>
        </a:p>
        <a:p>
          <a:pPr>
            <a:spcAft>
              <a:spcPts val="0"/>
            </a:spcAft>
          </a:pPr>
          <a:r>
            <a:rPr lang="en-GB" sz="900" b="0" i="0" u="none" strike="noStrike" baseline="0">
              <a:solidFill>
                <a:schemeClr val="accent1">
                  <a:lumMod val="75000"/>
                </a:schemeClr>
              </a:solidFill>
              <a:effectLst/>
              <a:latin typeface="+mn-lt"/>
              <a:ea typeface="+mn-ea"/>
              <a:cs typeface="+mn-cs"/>
            </a:rPr>
            <a:t>- Aeronautical and aerospace engineering (CAH10-01-04) </a:t>
          </a:r>
        </a:p>
        <a:p>
          <a:pPr>
            <a:spcAft>
              <a:spcPts val="0"/>
            </a:spcAft>
          </a:pPr>
          <a:r>
            <a:rPr lang="en-GB" sz="900" b="0" i="0" u="none" strike="noStrike" baseline="0">
              <a:solidFill>
                <a:schemeClr val="accent1">
                  <a:lumMod val="75000"/>
                </a:schemeClr>
              </a:solidFill>
              <a:effectLst/>
              <a:latin typeface="+mn-lt"/>
              <a:ea typeface="+mn-ea"/>
              <a:cs typeface="+mn-cs"/>
            </a:rPr>
            <a:t>- IT systems sciences &amp; computer software engineering </a:t>
          </a:r>
        </a:p>
        <a:p>
          <a:pPr>
            <a:spcAft>
              <a:spcPts val="0"/>
            </a:spcAft>
          </a:pPr>
          <a:r>
            <a:rPr lang="en-GB" sz="900" b="0" i="0" u="none" strike="noStrike" baseline="0">
              <a:solidFill>
                <a:schemeClr val="accent1">
                  <a:lumMod val="75000"/>
                </a:schemeClr>
              </a:solidFill>
              <a:effectLst/>
              <a:latin typeface="+mn-lt"/>
              <a:ea typeface="+mn-ea"/>
              <a:cs typeface="+mn-cs"/>
            </a:rPr>
            <a:t>- Bioengineering, medical and biomedical engineering (CAH10-01-06)</a:t>
          </a:r>
        </a:p>
        <a:p>
          <a:pPr>
            <a:spcAft>
              <a:spcPts val="0"/>
            </a:spcAft>
          </a:pPr>
          <a:r>
            <a:rPr lang="en-GB" sz="900" b="0" i="0" u="none" strike="noStrike" baseline="0">
              <a:solidFill>
                <a:schemeClr val="accent1">
                  <a:lumMod val="75000"/>
                </a:schemeClr>
              </a:solidFill>
              <a:effectLst/>
              <a:latin typeface="+mn-lt"/>
              <a:ea typeface="+mn-ea"/>
              <a:cs typeface="+mn-cs"/>
            </a:rPr>
            <a:t>- Others in engineering (CAH10-01-10)  </a:t>
          </a:r>
        </a:p>
        <a:p>
          <a:pPr>
            <a:spcAft>
              <a:spcPts val="0"/>
            </a:spcAft>
          </a:pPr>
          <a:endParaRPr lang="en-GB" sz="300" b="0" i="0" u="none" strike="noStrike" baseline="0">
            <a:solidFill>
              <a:schemeClr val="accent1">
                <a:lumMod val="75000"/>
              </a:schemeClr>
            </a:solidFill>
            <a:effectLst/>
            <a:latin typeface="+mn-lt"/>
            <a:ea typeface="+mn-ea"/>
            <a:cs typeface="+mn-cs"/>
          </a:endParaRPr>
        </a:p>
        <a:p>
          <a:pPr>
            <a:spcAft>
              <a:spcPts val="0"/>
            </a:spcAft>
          </a:pPr>
          <a:r>
            <a:rPr lang="en-GB" sz="900" b="0" i="0" u="none" strike="noStrike" baseline="0">
              <a:solidFill>
                <a:schemeClr val="accent1">
                  <a:lumMod val="75000"/>
                </a:schemeClr>
              </a:solidFill>
              <a:effectLst/>
              <a:latin typeface="+mn-lt"/>
              <a:ea typeface="+mn-ea"/>
              <a:cs typeface="+mn-cs"/>
            </a:rPr>
            <a:t>If you don't have enrolment details by domicile, gender or mode of attendance, please complete the totals rows and columns only. </a:t>
          </a:r>
          <a:endParaRPr lang="en-GB" sz="400" b="1" i="0" u="none" strike="noStrike" baseline="0">
            <a:solidFill>
              <a:schemeClr val="accent1">
                <a:lumMod val="75000"/>
              </a:schemeClr>
            </a:solidFill>
            <a:effectLst/>
            <a:latin typeface="+mn-lt"/>
            <a:ea typeface="+mn-ea"/>
            <a:cs typeface="+mn-cs"/>
          </a:endParaRPr>
        </a:p>
        <a:p>
          <a:endParaRPr lang="en-GB" sz="400" b="0" i="0" u="none" strike="noStrike">
            <a:solidFill>
              <a:schemeClr val="accent1">
                <a:lumMod val="75000"/>
              </a:schemeClr>
            </a:solidFill>
            <a:effectLst/>
            <a:latin typeface="+mn-lt"/>
            <a:ea typeface="+mn-ea"/>
            <a:cs typeface="+mn-cs"/>
          </a:endParaRP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University"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versity"/>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Stella Fowler" id="{95EF098C-A928-4016-B3A2-3395ECE9FECB}" userId="Stella Fowler" providerId="Non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2-04-04T12:36:50.49" personId="{95EF098C-A928-4016-B3A2-3395ECE9FECB}" id="{5E514832-1F67-4804-B713-0D5DBF13BFC2}">
    <text>New name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9E7A-363A-4348-930F-604A1C645D1F}">
  <dimension ref="A1:N18"/>
  <sheetViews>
    <sheetView showGridLines="0" tabSelected="1" zoomScale="120" zoomScaleNormal="120" workbookViewId="0">
      <selection activeCell="C14" sqref="C14:G14"/>
    </sheetView>
  </sheetViews>
  <sheetFormatPr defaultColWidth="8.77734375" defaultRowHeight="14.4" x14ac:dyDescent="0.3"/>
  <cols>
    <col min="1" max="1" width="19.21875" style="12" customWidth="1"/>
    <col min="2" max="6" width="8.21875" style="12" customWidth="1"/>
    <col min="7" max="7" width="23" style="12" customWidth="1"/>
    <col min="8" max="16384" width="8.77734375" style="12"/>
  </cols>
  <sheetData>
    <row r="1" spans="1:14" ht="23.4" x14ac:dyDescent="0.45">
      <c r="C1" s="22" t="s">
        <v>139</v>
      </c>
    </row>
    <row r="2" spans="1:14" ht="8.5500000000000007" customHeight="1" x14ac:dyDescent="0.45">
      <c r="H2" s="29"/>
      <c r="I2" s="29"/>
      <c r="J2" s="29"/>
      <c r="K2" s="29"/>
      <c r="L2" s="29"/>
      <c r="M2" s="29"/>
      <c r="N2" s="29"/>
    </row>
    <row r="3" spans="1:14" ht="7.05" customHeight="1" x14ac:dyDescent="0.3"/>
    <row r="4" spans="1:14" ht="10.5" customHeight="1" x14ac:dyDescent="0.3"/>
    <row r="5" spans="1:14" ht="10.5" customHeight="1" x14ac:dyDescent="0.3"/>
    <row r="6" spans="1:14" ht="10.5" customHeight="1" x14ac:dyDescent="0.3"/>
    <row r="7" spans="1:14" ht="10.5" customHeight="1" x14ac:dyDescent="0.3"/>
    <row r="8" spans="1:14" ht="1.95" customHeight="1" x14ac:dyDescent="0.3">
      <c r="A8" s="19"/>
      <c r="B8" s="19"/>
      <c r="C8" s="19"/>
      <c r="D8" s="19"/>
      <c r="E8" s="19"/>
      <c r="F8" s="19"/>
      <c r="G8" s="19"/>
    </row>
    <row r="13" spans="1:14" ht="2.5499999999999998" customHeight="1" x14ac:dyDescent="0.3"/>
    <row r="14" spans="1:14" x14ac:dyDescent="0.3">
      <c r="A14" s="23" t="s">
        <v>18</v>
      </c>
      <c r="C14" s="25"/>
      <c r="D14" s="25"/>
      <c r="E14" s="25"/>
      <c r="F14" s="25"/>
      <c r="G14" s="26"/>
    </row>
    <row r="15" spans="1:14" x14ac:dyDescent="0.3">
      <c r="A15" s="23" t="s">
        <v>19</v>
      </c>
      <c r="C15" s="25"/>
      <c r="D15" s="25"/>
      <c r="E15" s="25"/>
      <c r="F15" s="25"/>
      <c r="G15" s="26"/>
    </row>
    <row r="16" spans="1:14" x14ac:dyDescent="0.3">
      <c r="A16" s="23" t="s">
        <v>21</v>
      </c>
      <c r="C16" s="27" t="s">
        <v>32</v>
      </c>
      <c r="D16" s="27"/>
      <c r="E16" s="27"/>
      <c r="F16" s="27"/>
      <c r="G16" s="28"/>
    </row>
    <row r="17" spans="1:7" x14ac:dyDescent="0.3">
      <c r="A17" s="23" t="s">
        <v>20</v>
      </c>
      <c r="C17" s="25"/>
      <c r="D17" s="25"/>
      <c r="E17" s="25"/>
      <c r="F17" s="25"/>
      <c r="G17" s="26"/>
    </row>
    <row r="18" spans="1:7" ht="2.5499999999999998" customHeight="1" x14ac:dyDescent="0.3"/>
  </sheetData>
  <mergeCells count="5">
    <mergeCell ref="C14:G14"/>
    <mergeCell ref="C15:G15"/>
    <mergeCell ref="C16:G16"/>
    <mergeCell ref="C17:G17"/>
    <mergeCell ref="H2:N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53719FA-AB58-464A-85D4-6F5002D36762}">
          <x14:formula1>
            <xm:f>'Uni names'!$A$1:$A$85</xm:f>
          </x14:formula1>
          <xm:sqref>C16:G16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4A371-0B0D-4334-A88A-8AE80DF3C944}">
  <dimension ref="A1:I20"/>
  <sheetViews>
    <sheetView showGridLines="0" zoomScale="120" zoomScaleNormal="120" workbookViewId="0">
      <selection activeCell="B4" sqref="B4"/>
    </sheetView>
  </sheetViews>
  <sheetFormatPr defaultColWidth="8.77734375" defaultRowHeight="14.4" x14ac:dyDescent="0.3"/>
  <cols>
    <col min="1" max="1" width="23.21875" style="12" customWidth="1"/>
    <col min="2" max="5" width="10.21875" style="12" customWidth="1"/>
    <col min="6" max="6" width="10.33203125" style="12" customWidth="1"/>
    <col min="7" max="7" width="10.21875" style="12" customWidth="1"/>
    <col min="8" max="8" width="21.21875" style="21" customWidth="1"/>
    <col min="9" max="16384" width="8.77734375" style="12"/>
  </cols>
  <sheetData>
    <row r="1" spans="1:9" x14ac:dyDescent="0.3">
      <c r="A1" s="30" t="s">
        <v>144</v>
      </c>
      <c r="B1" s="31"/>
      <c r="C1" s="34" t="s">
        <v>109</v>
      </c>
      <c r="D1" s="34"/>
      <c r="E1" s="34"/>
      <c r="F1" s="34"/>
      <c r="G1" s="34"/>
      <c r="H1" s="34"/>
      <c r="I1" s="11"/>
    </row>
    <row r="2" spans="1:9" ht="15" thickBot="1" x14ac:dyDescent="0.35">
      <c r="A2" s="32"/>
      <c r="B2" s="33"/>
      <c r="C2" s="35"/>
      <c r="D2" s="35"/>
      <c r="E2" s="35"/>
      <c r="F2" s="35"/>
      <c r="G2" s="35"/>
      <c r="H2" s="35"/>
    </row>
    <row r="3" spans="1:9" ht="12" customHeight="1" x14ac:dyDescent="0.3">
      <c r="A3" s="13" t="s">
        <v>25</v>
      </c>
      <c r="B3" s="14" t="s">
        <v>1</v>
      </c>
      <c r="C3" s="14" t="s">
        <v>2</v>
      </c>
      <c r="D3" s="14" t="s">
        <v>14</v>
      </c>
      <c r="E3" s="14" t="s">
        <v>3</v>
      </c>
      <c r="F3" s="14" t="s">
        <v>4</v>
      </c>
      <c r="G3" s="15" t="s">
        <v>0</v>
      </c>
      <c r="H3" s="16" t="s">
        <v>145</v>
      </c>
    </row>
    <row r="4" spans="1:9" ht="12" customHeight="1" thickBot="1" x14ac:dyDescent="0.35">
      <c r="A4" s="17" t="s">
        <v>5</v>
      </c>
      <c r="B4" s="2"/>
      <c r="C4" s="2"/>
      <c r="D4" s="2"/>
      <c r="E4" s="2"/>
      <c r="F4" s="2"/>
      <c r="G4" s="5">
        <f t="shared" ref="G4:G6" si="0">E4+F4</f>
        <v>0</v>
      </c>
      <c r="H4" s="6" t="s">
        <v>22</v>
      </c>
    </row>
    <row r="5" spans="1:9" ht="12" customHeight="1" thickBot="1" x14ac:dyDescent="0.35">
      <c r="A5" s="17" t="s">
        <v>124</v>
      </c>
      <c r="B5" s="2"/>
      <c r="C5" s="2"/>
      <c r="D5" s="2"/>
      <c r="E5" s="2"/>
      <c r="F5" s="2"/>
      <c r="G5" s="5">
        <f t="shared" si="0"/>
        <v>0</v>
      </c>
      <c r="H5" s="6" t="s">
        <v>22</v>
      </c>
    </row>
    <row r="6" spans="1:9" ht="12" customHeight="1" thickBot="1" x14ac:dyDescent="0.35">
      <c r="A6" s="24" t="s">
        <v>125</v>
      </c>
      <c r="B6" s="2"/>
      <c r="C6" s="2"/>
      <c r="D6" s="2"/>
      <c r="E6" s="2"/>
      <c r="F6" s="2"/>
      <c r="G6" s="5">
        <f t="shared" si="0"/>
        <v>0</v>
      </c>
      <c r="H6" s="6" t="s">
        <v>22</v>
      </c>
    </row>
    <row r="7" spans="1:9" ht="12" customHeight="1" thickBot="1" x14ac:dyDescent="0.35">
      <c r="A7" s="4" t="s">
        <v>17</v>
      </c>
      <c r="B7" s="4">
        <f>SUM(B4:B5)</f>
        <v>0</v>
      </c>
      <c r="C7" s="4">
        <f t="shared" ref="C7:G7" si="1">SUM(C4:C5)</f>
        <v>0</v>
      </c>
      <c r="D7" s="4">
        <f t="shared" si="1"/>
        <v>0</v>
      </c>
      <c r="E7" s="4">
        <f t="shared" si="1"/>
        <v>0</v>
      </c>
      <c r="F7" s="4">
        <f t="shared" si="1"/>
        <v>0</v>
      </c>
      <c r="G7" s="4">
        <f t="shared" si="1"/>
        <v>0</v>
      </c>
      <c r="H7" s="7" t="s">
        <v>22</v>
      </c>
    </row>
    <row r="8" spans="1:9" ht="12" customHeight="1" x14ac:dyDescent="0.3">
      <c r="A8" s="13" t="s">
        <v>26</v>
      </c>
      <c r="B8" s="14" t="s">
        <v>1</v>
      </c>
      <c r="C8" s="14" t="s">
        <v>2</v>
      </c>
      <c r="D8" s="14" t="s">
        <v>14</v>
      </c>
      <c r="E8" s="14" t="s">
        <v>3</v>
      </c>
      <c r="F8" s="14" t="s">
        <v>4</v>
      </c>
      <c r="G8" s="15" t="s">
        <v>0</v>
      </c>
      <c r="H8" s="16" t="s">
        <v>145</v>
      </c>
    </row>
    <row r="9" spans="1:9" ht="12" customHeight="1" thickBot="1" x14ac:dyDescent="0.35">
      <c r="A9" s="17" t="s">
        <v>5</v>
      </c>
      <c r="B9" s="2"/>
      <c r="C9" s="2"/>
      <c r="D9" s="2"/>
      <c r="E9" s="2"/>
      <c r="F9" s="2"/>
      <c r="G9" s="5">
        <f t="shared" ref="G9:G11" si="2">E9+F9</f>
        <v>0</v>
      </c>
      <c r="H9" s="6" t="s">
        <v>22</v>
      </c>
    </row>
    <row r="10" spans="1:9" ht="12" customHeight="1" thickBot="1" x14ac:dyDescent="0.35">
      <c r="A10" s="17" t="s">
        <v>124</v>
      </c>
      <c r="B10" s="2"/>
      <c r="C10" s="2"/>
      <c r="D10" s="2"/>
      <c r="E10" s="2"/>
      <c r="F10" s="2"/>
      <c r="G10" s="5">
        <f t="shared" si="2"/>
        <v>0</v>
      </c>
      <c r="H10" s="6" t="s">
        <v>22</v>
      </c>
    </row>
    <row r="11" spans="1:9" ht="12" customHeight="1" thickBot="1" x14ac:dyDescent="0.35">
      <c r="A11" s="24" t="s">
        <v>125</v>
      </c>
      <c r="B11" s="2"/>
      <c r="C11" s="2"/>
      <c r="D11" s="2"/>
      <c r="E11" s="2"/>
      <c r="F11" s="2"/>
      <c r="G11" s="5">
        <f t="shared" si="2"/>
        <v>0</v>
      </c>
      <c r="H11" s="6" t="s">
        <v>22</v>
      </c>
    </row>
    <row r="12" spans="1:9" ht="12" customHeight="1" thickBot="1" x14ac:dyDescent="0.35">
      <c r="A12" s="4" t="s">
        <v>17</v>
      </c>
      <c r="B12" s="4">
        <f>SUM(B9:B10)</f>
        <v>0</v>
      </c>
      <c r="C12" s="4">
        <f t="shared" ref="C12:G12" si="3">SUM(C9:C10)</f>
        <v>0</v>
      </c>
      <c r="D12" s="4">
        <f t="shared" si="3"/>
        <v>0</v>
      </c>
      <c r="E12" s="4">
        <f t="shared" si="3"/>
        <v>0</v>
      </c>
      <c r="F12" s="4">
        <f t="shared" si="3"/>
        <v>0</v>
      </c>
      <c r="G12" s="4">
        <f t="shared" si="3"/>
        <v>0</v>
      </c>
      <c r="H12" s="7" t="s">
        <v>22</v>
      </c>
    </row>
    <row r="13" spans="1:9" ht="12" customHeight="1" thickBot="1" x14ac:dyDescent="0.35">
      <c r="A13" s="18" t="s">
        <v>101</v>
      </c>
      <c r="B13" s="19"/>
      <c r="C13" s="19"/>
      <c r="D13" s="19"/>
      <c r="E13" s="19"/>
      <c r="F13" s="19"/>
      <c r="G13" s="19"/>
      <c r="H13" s="8" t="s">
        <v>22</v>
      </c>
    </row>
    <row r="14" spans="1:9" ht="12" customHeight="1" x14ac:dyDescent="0.3">
      <c r="A14" s="13" t="s">
        <v>27</v>
      </c>
      <c r="B14" s="13" t="s">
        <v>1</v>
      </c>
      <c r="C14" s="13" t="s">
        <v>2</v>
      </c>
      <c r="D14" s="13" t="s">
        <v>14</v>
      </c>
      <c r="E14" s="13" t="s">
        <v>3</v>
      </c>
      <c r="F14" s="13" t="s">
        <v>4</v>
      </c>
      <c r="G14" s="13" t="s">
        <v>0</v>
      </c>
      <c r="H14" s="16" t="s">
        <v>145</v>
      </c>
    </row>
    <row r="15" spans="1:9" ht="12" customHeight="1" thickBot="1" x14ac:dyDescent="0.35">
      <c r="A15" s="17" t="s">
        <v>5</v>
      </c>
      <c r="B15" s="2"/>
      <c r="C15" s="2"/>
      <c r="D15" s="2"/>
      <c r="E15" s="2"/>
      <c r="F15" s="2"/>
      <c r="G15" s="5">
        <f t="shared" ref="G15:G17" si="4">E15+F15</f>
        <v>0</v>
      </c>
      <c r="H15" s="6" t="s">
        <v>22</v>
      </c>
    </row>
    <row r="16" spans="1:9" ht="12" customHeight="1" thickBot="1" x14ac:dyDescent="0.35">
      <c r="A16" s="17" t="s">
        <v>124</v>
      </c>
      <c r="B16" s="2"/>
      <c r="C16" s="2"/>
      <c r="D16" s="2"/>
      <c r="E16" s="2"/>
      <c r="F16" s="2"/>
      <c r="G16" s="5">
        <f t="shared" si="4"/>
        <v>0</v>
      </c>
      <c r="H16" s="6" t="s">
        <v>22</v>
      </c>
    </row>
    <row r="17" spans="1:8" ht="12" customHeight="1" thickBot="1" x14ac:dyDescent="0.35">
      <c r="A17" s="24" t="s">
        <v>125</v>
      </c>
      <c r="B17" s="2"/>
      <c r="C17" s="2"/>
      <c r="D17" s="2"/>
      <c r="E17" s="2"/>
      <c r="F17" s="2"/>
      <c r="G17" s="5">
        <f t="shared" si="4"/>
        <v>0</v>
      </c>
      <c r="H17" s="6" t="s">
        <v>22</v>
      </c>
    </row>
    <row r="18" spans="1:8" ht="12" customHeight="1" thickBot="1" x14ac:dyDescent="0.35">
      <c r="A18" s="4" t="s">
        <v>17</v>
      </c>
      <c r="B18" s="4">
        <f>SUM(B15:B16)</f>
        <v>0</v>
      </c>
      <c r="C18" s="4">
        <f t="shared" ref="C18:G18" si="5">SUM(C15:C16)</f>
        <v>0</v>
      </c>
      <c r="D18" s="4">
        <f t="shared" si="5"/>
        <v>0</v>
      </c>
      <c r="E18" s="4">
        <f t="shared" si="5"/>
        <v>0</v>
      </c>
      <c r="F18" s="4">
        <f t="shared" si="5"/>
        <v>0</v>
      </c>
      <c r="G18" s="4">
        <f t="shared" si="5"/>
        <v>0</v>
      </c>
      <c r="H18" s="7" t="s">
        <v>22</v>
      </c>
    </row>
    <row r="19" spans="1:8" ht="12" customHeight="1" x14ac:dyDescent="0.3">
      <c r="A19" s="18" t="s">
        <v>31</v>
      </c>
      <c r="B19" s="19"/>
      <c r="C19" s="19"/>
      <c r="D19" s="19"/>
      <c r="E19" s="19"/>
      <c r="F19" s="19"/>
      <c r="G19" s="9"/>
      <c r="H19" s="20"/>
    </row>
    <row r="20" spans="1:8" x14ac:dyDescent="0.3">
      <c r="A20" s="19"/>
      <c r="B20" s="19"/>
      <c r="C20" s="19"/>
      <c r="D20" s="19"/>
      <c r="E20" s="19"/>
      <c r="F20" s="19"/>
      <c r="G20" s="19"/>
    </row>
  </sheetData>
  <mergeCells count="2">
    <mergeCell ref="A1:B2"/>
    <mergeCell ref="C1:H2"/>
  </mergeCells>
  <dataValidations count="2">
    <dataValidation type="whole" allowBlank="1" showInputMessage="1" showErrorMessage="1" sqref="B9:G12 B4:G7 B15:G18" xr:uid="{74936200-45AA-4ADF-91A9-562158C86F86}">
      <formula1>0</formula1>
      <formula2>10000</formula2>
    </dataValidation>
    <dataValidation type="list" showInputMessage="1" showErrorMessage="1" sqref="H15:H18 H4:H7 H9:H12" xr:uid="{B852D3B0-8C4A-4C21-BF88-1E6E126361D7}">
      <formula1>_change</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A1B5374A-EABF-4FB3-A98A-8EB751B0BB07}">
          <x14:formula1>
            <xm:f>'Other UG'!$A$1:$A$5</xm:f>
          </x14:formula1>
          <xm:sqref>H13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4719E-7C08-40F3-9175-B011C179942F}">
  <dimension ref="A1:I20"/>
  <sheetViews>
    <sheetView showGridLines="0" zoomScale="120" zoomScaleNormal="120" workbookViewId="0">
      <selection activeCell="B4" sqref="B4"/>
    </sheetView>
  </sheetViews>
  <sheetFormatPr defaultColWidth="8.77734375" defaultRowHeight="14.4" x14ac:dyDescent="0.3"/>
  <cols>
    <col min="1" max="1" width="23.21875" style="12" customWidth="1"/>
    <col min="2" max="5" width="10.21875" style="12" customWidth="1"/>
    <col min="6" max="6" width="10.33203125" style="12" customWidth="1"/>
    <col min="7" max="7" width="10.21875" style="12" customWidth="1"/>
    <col min="8" max="8" width="21.21875" style="21" customWidth="1"/>
    <col min="9" max="16384" width="8.77734375" style="12"/>
  </cols>
  <sheetData>
    <row r="1" spans="1:9" x14ac:dyDescent="0.3">
      <c r="A1" s="30" t="s">
        <v>144</v>
      </c>
      <c r="B1" s="31"/>
      <c r="C1" s="34" t="s">
        <v>110</v>
      </c>
      <c r="D1" s="34"/>
      <c r="E1" s="34"/>
      <c r="F1" s="34"/>
      <c r="G1" s="34"/>
      <c r="H1" s="34"/>
      <c r="I1" s="11"/>
    </row>
    <row r="2" spans="1:9" ht="15" thickBot="1" x14ac:dyDescent="0.35">
      <c r="A2" s="32"/>
      <c r="B2" s="33"/>
      <c r="C2" s="35"/>
      <c r="D2" s="35"/>
      <c r="E2" s="35"/>
      <c r="F2" s="35"/>
      <c r="G2" s="35"/>
      <c r="H2" s="35"/>
    </row>
    <row r="3" spans="1:9" ht="12" customHeight="1" x14ac:dyDescent="0.3">
      <c r="A3" s="13" t="s">
        <v>25</v>
      </c>
      <c r="B3" s="14" t="s">
        <v>1</v>
      </c>
      <c r="C3" s="14" t="s">
        <v>2</v>
      </c>
      <c r="D3" s="14" t="s">
        <v>14</v>
      </c>
      <c r="E3" s="14" t="s">
        <v>3</v>
      </c>
      <c r="F3" s="14" t="s">
        <v>4</v>
      </c>
      <c r="G3" s="15" t="s">
        <v>0</v>
      </c>
      <c r="H3" s="16" t="s">
        <v>145</v>
      </c>
    </row>
    <row r="4" spans="1:9" ht="12" customHeight="1" thickBot="1" x14ac:dyDescent="0.35">
      <c r="A4" s="17" t="s">
        <v>5</v>
      </c>
      <c r="B4" s="2"/>
      <c r="C4" s="2"/>
      <c r="D4" s="2"/>
      <c r="E4" s="2"/>
      <c r="F4" s="2"/>
      <c r="G4" s="5">
        <f t="shared" ref="G4:G6" si="0">E4+F4</f>
        <v>0</v>
      </c>
      <c r="H4" s="6" t="s">
        <v>22</v>
      </c>
    </row>
    <row r="5" spans="1:9" ht="12" customHeight="1" thickBot="1" x14ac:dyDescent="0.35">
      <c r="A5" s="17" t="s">
        <v>124</v>
      </c>
      <c r="B5" s="2"/>
      <c r="C5" s="2"/>
      <c r="D5" s="2"/>
      <c r="E5" s="2"/>
      <c r="F5" s="2"/>
      <c r="G5" s="5">
        <f t="shared" si="0"/>
        <v>0</v>
      </c>
      <c r="H5" s="6" t="s">
        <v>22</v>
      </c>
    </row>
    <row r="6" spans="1:9" ht="12" customHeight="1" thickBot="1" x14ac:dyDescent="0.35">
      <c r="A6" s="24" t="s">
        <v>125</v>
      </c>
      <c r="B6" s="2"/>
      <c r="C6" s="2"/>
      <c r="D6" s="2"/>
      <c r="E6" s="2"/>
      <c r="F6" s="2"/>
      <c r="G6" s="5">
        <f t="shared" si="0"/>
        <v>0</v>
      </c>
      <c r="H6" s="6" t="s">
        <v>22</v>
      </c>
    </row>
    <row r="7" spans="1:9" ht="12" customHeight="1" thickBot="1" x14ac:dyDescent="0.35">
      <c r="A7" s="4" t="s">
        <v>17</v>
      </c>
      <c r="B7" s="4">
        <f>SUM(B4:B5)</f>
        <v>0</v>
      </c>
      <c r="C7" s="4">
        <f t="shared" ref="C7:G7" si="1">SUM(C4:C5)</f>
        <v>0</v>
      </c>
      <c r="D7" s="4">
        <f t="shared" si="1"/>
        <v>0</v>
      </c>
      <c r="E7" s="4">
        <f t="shared" si="1"/>
        <v>0</v>
      </c>
      <c r="F7" s="4">
        <f t="shared" si="1"/>
        <v>0</v>
      </c>
      <c r="G7" s="4">
        <f t="shared" si="1"/>
        <v>0</v>
      </c>
      <c r="H7" s="7" t="s">
        <v>22</v>
      </c>
    </row>
    <row r="8" spans="1:9" ht="12" customHeight="1" x14ac:dyDescent="0.3">
      <c r="A8" s="13" t="s">
        <v>26</v>
      </c>
      <c r="B8" s="14" t="s">
        <v>1</v>
      </c>
      <c r="C8" s="14" t="s">
        <v>2</v>
      </c>
      <c r="D8" s="14" t="s">
        <v>14</v>
      </c>
      <c r="E8" s="14" t="s">
        <v>3</v>
      </c>
      <c r="F8" s="14" t="s">
        <v>4</v>
      </c>
      <c r="G8" s="15" t="s">
        <v>0</v>
      </c>
      <c r="H8" s="16" t="s">
        <v>145</v>
      </c>
    </row>
    <row r="9" spans="1:9" ht="12" customHeight="1" thickBot="1" x14ac:dyDescent="0.35">
      <c r="A9" s="17" t="s">
        <v>5</v>
      </c>
      <c r="B9" s="2"/>
      <c r="C9" s="2"/>
      <c r="D9" s="2"/>
      <c r="E9" s="2"/>
      <c r="F9" s="2"/>
      <c r="G9" s="5">
        <f t="shared" ref="G9:G11" si="2">E9+F9</f>
        <v>0</v>
      </c>
      <c r="H9" s="6" t="s">
        <v>22</v>
      </c>
    </row>
    <row r="10" spans="1:9" ht="12" customHeight="1" thickBot="1" x14ac:dyDescent="0.35">
      <c r="A10" s="17" t="s">
        <v>124</v>
      </c>
      <c r="B10" s="2"/>
      <c r="C10" s="2"/>
      <c r="D10" s="2"/>
      <c r="E10" s="2"/>
      <c r="F10" s="2"/>
      <c r="G10" s="5">
        <f t="shared" si="2"/>
        <v>0</v>
      </c>
      <c r="H10" s="6" t="s">
        <v>22</v>
      </c>
    </row>
    <row r="11" spans="1:9" ht="12" customHeight="1" thickBot="1" x14ac:dyDescent="0.35">
      <c r="A11" s="24" t="s">
        <v>125</v>
      </c>
      <c r="B11" s="2"/>
      <c r="C11" s="2"/>
      <c r="D11" s="2"/>
      <c r="E11" s="2"/>
      <c r="F11" s="2"/>
      <c r="G11" s="5">
        <f t="shared" si="2"/>
        <v>0</v>
      </c>
      <c r="H11" s="6" t="s">
        <v>22</v>
      </c>
    </row>
    <row r="12" spans="1:9" ht="12" customHeight="1" thickBot="1" x14ac:dyDescent="0.35">
      <c r="A12" s="4" t="s">
        <v>17</v>
      </c>
      <c r="B12" s="4">
        <f>SUM(B9:B10)</f>
        <v>0</v>
      </c>
      <c r="C12" s="4">
        <f t="shared" ref="C12:G12" si="3">SUM(C9:C10)</f>
        <v>0</v>
      </c>
      <c r="D12" s="4">
        <f t="shared" si="3"/>
        <v>0</v>
      </c>
      <c r="E12" s="4">
        <f t="shared" si="3"/>
        <v>0</v>
      </c>
      <c r="F12" s="4">
        <f t="shared" si="3"/>
        <v>0</v>
      </c>
      <c r="G12" s="4">
        <f t="shared" si="3"/>
        <v>0</v>
      </c>
      <c r="H12" s="7" t="s">
        <v>22</v>
      </c>
    </row>
    <row r="13" spans="1:9" ht="12" customHeight="1" thickBot="1" x14ac:dyDescent="0.35">
      <c r="A13" s="18" t="s">
        <v>101</v>
      </c>
      <c r="B13" s="19"/>
      <c r="C13" s="19"/>
      <c r="D13" s="19"/>
      <c r="E13" s="19"/>
      <c r="F13" s="19"/>
      <c r="G13" s="19"/>
      <c r="H13" s="8" t="s">
        <v>22</v>
      </c>
    </row>
    <row r="14" spans="1:9" ht="12" customHeight="1" x14ac:dyDescent="0.3">
      <c r="A14" s="13" t="s">
        <v>27</v>
      </c>
      <c r="B14" s="13" t="s">
        <v>1</v>
      </c>
      <c r="C14" s="13" t="s">
        <v>2</v>
      </c>
      <c r="D14" s="13" t="s">
        <v>14</v>
      </c>
      <c r="E14" s="13" t="s">
        <v>3</v>
      </c>
      <c r="F14" s="13" t="s">
        <v>4</v>
      </c>
      <c r="G14" s="13" t="s">
        <v>0</v>
      </c>
      <c r="H14" s="16" t="s">
        <v>145</v>
      </c>
    </row>
    <row r="15" spans="1:9" ht="12" customHeight="1" thickBot="1" x14ac:dyDescent="0.35">
      <c r="A15" s="17" t="s">
        <v>5</v>
      </c>
      <c r="B15" s="2"/>
      <c r="C15" s="2"/>
      <c r="D15" s="2"/>
      <c r="E15" s="2"/>
      <c r="F15" s="2"/>
      <c r="G15" s="5">
        <f t="shared" ref="G15:G17" si="4">E15+F15</f>
        <v>0</v>
      </c>
      <c r="H15" s="6" t="s">
        <v>22</v>
      </c>
    </row>
    <row r="16" spans="1:9" ht="12" customHeight="1" thickBot="1" x14ac:dyDescent="0.35">
      <c r="A16" s="17" t="s">
        <v>124</v>
      </c>
      <c r="B16" s="2"/>
      <c r="C16" s="2"/>
      <c r="D16" s="2"/>
      <c r="E16" s="2"/>
      <c r="F16" s="2"/>
      <c r="G16" s="5">
        <f t="shared" si="4"/>
        <v>0</v>
      </c>
      <c r="H16" s="6" t="s">
        <v>22</v>
      </c>
    </row>
    <row r="17" spans="1:8" ht="12" customHeight="1" thickBot="1" x14ac:dyDescent="0.35">
      <c r="A17" s="24" t="s">
        <v>125</v>
      </c>
      <c r="B17" s="2"/>
      <c r="C17" s="2"/>
      <c r="D17" s="2"/>
      <c r="E17" s="2"/>
      <c r="F17" s="2"/>
      <c r="G17" s="5">
        <f t="shared" si="4"/>
        <v>0</v>
      </c>
      <c r="H17" s="6" t="s">
        <v>22</v>
      </c>
    </row>
    <row r="18" spans="1:8" ht="12" customHeight="1" thickBot="1" x14ac:dyDescent="0.35">
      <c r="A18" s="4" t="s">
        <v>17</v>
      </c>
      <c r="B18" s="4">
        <f>SUM(B15:B16)</f>
        <v>0</v>
      </c>
      <c r="C18" s="4">
        <f t="shared" ref="C18:G18" si="5">SUM(C15:C16)</f>
        <v>0</v>
      </c>
      <c r="D18" s="4">
        <f t="shared" si="5"/>
        <v>0</v>
      </c>
      <c r="E18" s="4">
        <f t="shared" si="5"/>
        <v>0</v>
      </c>
      <c r="F18" s="4">
        <f t="shared" si="5"/>
        <v>0</v>
      </c>
      <c r="G18" s="4">
        <f t="shared" si="5"/>
        <v>0</v>
      </c>
      <c r="H18" s="7" t="s">
        <v>22</v>
      </c>
    </row>
    <row r="19" spans="1:8" ht="12" customHeight="1" x14ac:dyDescent="0.3">
      <c r="A19" s="18" t="s">
        <v>31</v>
      </c>
      <c r="B19" s="19"/>
      <c r="C19" s="19"/>
      <c r="D19" s="19"/>
      <c r="E19" s="19"/>
      <c r="F19" s="19"/>
      <c r="G19" s="9"/>
      <c r="H19" s="20"/>
    </row>
    <row r="20" spans="1:8" x14ac:dyDescent="0.3">
      <c r="A20" s="19"/>
      <c r="B20" s="19"/>
      <c r="C20" s="19"/>
      <c r="D20" s="19"/>
      <c r="E20" s="19"/>
      <c r="F20" s="19"/>
      <c r="G20" s="19"/>
    </row>
  </sheetData>
  <mergeCells count="2">
    <mergeCell ref="A1:B2"/>
    <mergeCell ref="C1:H2"/>
  </mergeCells>
  <dataValidations count="2">
    <dataValidation type="whole" allowBlank="1" showInputMessage="1" showErrorMessage="1" sqref="B9:G12 B4:G7 B15:G18" xr:uid="{33CBBFF0-185F-4B74-83F9-079F65B00064}">
      <formula1>0</formula1>
      <formula2>10000</formula2>
    </dataValidation>
    <dataValidation type="list" showInputMessage="1" showErrorMessage="1" sqref="H15:H18 H4:H7 H9:H12" xr:uid="{D91C7537-F4BA-4711-899B-C11B15BD2FFE}">
      <formula1>_change</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BA9ECEF2-69B5-49E6-8A7F-050A23A7318E}">
          <x14:formula1>
            <xm:f>'Other UG'!$A$1:$A$5</xm:f>
          </x14:formula1>
          <xm:sqref>H13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49CB7-3BDE-4426-B730-5437028D2799}">
  <dimension ref="A1:I20"/>
  <sheetViews>
    <sheetView showGridLines="0" zoomScale="120" zoomScaleNormal="120" workbookViewId="0">
      <selection activeCell="B4" sqref="B4"/>
    </sheetView>
  </sheetViews>
  <sheetFormatPr defaultColWidth="8.77734375" defaultRowHeight="14.4" x14ac:dyDescent="0.3"/>
  <cols>
    <col min="1" max="1" width="23.21875" style="12" customWidth="1"/>
    <col min="2" max="5" width="10.21875" style="12" customWidth="1"/>
    <col min="6" max="6" width="10.33203125" style="12" customWidth="1"/>
    <col min="7" max="7" width="10.21875" style="12" customWidth="1"/>
    <col min="8" max="8" width="21.21875" style="21" customWidth="1"/>
    <col min="9" max="16384" width="8.77734375" style="12"/>
  </cols>
  <sheetData>
    <row r="1" spans="1:9" x14ac:dyDescent="0.3">
      <c r="A1" s="30" t="s">
        <v>144</v>
      </c>
      <c r="B1" s="31"/>
      <c r="C1" s="34" t="s">
        <v>111</v>
      </c>
      <c r="D1" s="34"/>
      <c r="E1" s="34"/>
      <c r="F1" s="34"/>
      <c r="G1" s="34"/>
      <c r="H1" s="34"/>
      <c r="I1" s="11"/>
    </row>
    <row r="2" spans="1:9" ht="15" thickBot="1" x14ac:dyDescent="0.35">
      <c r="A2" s="32"/>
      <c r="B2" s="33"/>
      <c r="C2" s="35"/>
      <c r="D2" s="35"/>
      <c r="E2" s="35"/>
      <c r="F2" s="35"/>
      <c r="G2" s="35"/>
      <c r="H2" s="35"/>
    </row>
    <row r="3" spans="1:9" ht="12" customHeight="1" x14ac:dyDescent="0.3">
      <c r="A3" s="13" t="s">
        <v>25</v>
      </c>
      <c r="B3" s="14" t="s">
        <v>1</v>
      </c>
      <c r="C3" s="14" t="s">
        <v>2</v>
      </c>
      <c r="D3" s="14" t="s">
        <v>14</v>
      </c>
      <c r="E3" s="14" t="s">
        <v>3</v>
      </c>
      <c r="F3" s="14" t="s">
        <v>4</v>
      </c>
      <c r="G3" s="15" t="s">
        <v>0</v>
      </c>
      <c r="H3" s="16" t="s">
        <v>145</v>
      </c>
    </row>
    <row r="4" spans="1:9" ht="12" customHeight="1" thickBot="1" x14ac:dyDescent="0.35">
      <c r="A4" s="17" t="s">
        <v>5</v>
      </c>
      <c r="B4" s="2"/>
      <c r="C4" s="2"/>
      <c r="D4" s="2"/>
      <c r="E4" s="2"/>
      <c r="F4" s="2"/>
      <c r="G4" s="5">
        <f t="shared" ref="G4:G6" si="0">E4+F4</f>
        <v>0</v>
      </c>
      <c r="H4" s="6" t="s">
        <v>22</v>
      </c>
    </row>
    <row r="5" spans="1:9" ht="12" customHeight="1" thickBot="1" x14ac:dyDescent="0.35">
      <c r="A5" s="17" t="s">
        <v>124</v>
      </c>
      <c r="B5" s="2"/>
      <c r="C5" s="2"/>
      <c r="D5" s="2"/>
      <c r="E5" s="2"/>
      <c r="F5" s="2"/>
      <c r="G5" s="5">
        <f t="shared" si="0"/>
        <v>0</v>
      </c>
      <c r="H5" s="6" t="s">
        <v>22</v>
      </c>
    </row>
    <row r="6" spans="1:9" ht="12" customHeight="1" thickBot="1" x14ac:dyDescent="0.35">
      <c r="A6" s="24" t="s">
        <v>125</v>
      </c>
      <c r="B6" s="2"/>
      <c r="C6" s="2"/>
      <c r="D6" s="2"/>
      <c r="E6" s="2"/>
      <c r="F6" s="2"/>
      <c r="G6" s="5">
        <f t="shared" si="0"/>
        <v>0</v>
      </c>
      <c r="H6" s="6" t="s">
        <v>22</v>
      </c>
    </row>
    <row r="7" spans="1:9" ht="12" customHeight="1" thickBot="1" x14ac:dyDescent="0.35">
      <c r="A7" s="4" t="s">
        <v>17</v>
      </c>
      <c r="B7" s="4">
        <f>SUM(B4:B5)</f>
        <v>0</v>
      </c>
      <c r="C7" s="4">
        <f t="shared" ref="C7:G7" si="1">SUM(C4:C5)</f>
        <v>0</v>
      </c>
      <c r="D7" s="4">
        <f t="shared" si="1"/>
        <v>0</v>
      </c>
      <c r="E7" s="4">
        <f t="shared" si="1"/>
        <v>0</v>
      </c>
      <c r="F7" s="4">
        <f t="shared" si="1"/>
        <v>0</v>
      </c>
      <c r="G7" s="4">
        <f t="shared" si="1"/>
        <v>0</v>
      </c>
      <c r="H7" s="7" t="s">
        <v>22</v>
      </c>
    </row>
    <row r="8" spans="1:9" ht="12" customHeight="1" x14ac:dyDescent="0.3">
      <c r="A8" s="13" t="s">
        <v>26</v>
      </c>
      <c r="B8" s="14" t="s">
        <v>1</v>
      </c>
      <c r="C8" s="14" t="s">
        <v>2</v>
      </c>
      <c r="D8" s="14" t="s">
        <v>14</v>
      </c>
      <c r="E8" s="14" t="s">
        <v>3</v>
      </c>
      <c r="F8" s="14" t="s">
        <v>4</v>
      </c>
      <c r="G8" s="15" t="s">
        <v>0</v>
      </c>
      <c r="H8" s="16" t="s">
        <v>145</v>
      </c>
    </row>
    <row r="9" spans="1:9" ht="12" customHeight="1" thickBot="1" x14ac:dyDescent="0.35">
      <c r="A9" s="17" t="s">
        <v>5</v>
      </c>
      <c r="B9" s="2"/>
      <c r="C9" s="2"/>
      <c r="D9" s="2"/>
      <c r="E9" s="2"/>
      <c r="F9" s="2"/>
      <c r="G9" s="5">
        <f t="shared" ref="G9:G11" si="2">E9+F9</f>
        <v>0</v>
      </c>
      <c r="H9" s="6" t="s">
        <v>22</v>
      </c>
    </row>
    <row r="10" spans="1:9" ht="12" customHeight="1" thickBot="1" x14ac:dyDescent="0.35">
      <c r="A10" s="17" t="s">
        <v>124</v>
      </c>
      <c r="B10" s="2"/>
      <c r="C10" s="2"/>
      <c r="D10" s="2"/>
      <c r="E10" s="2"/>
      <c r="F10" s="2"/>
      <c r="G10" s="5">
        <f t="shared" si="2"/>
        <v>0</v>
      </c>
      <c r="H10" s="6" t="s">
        <v>22</v>
      </c>
    </row>
    <row r="11" spans="1:9" ht="12" customHeight="1" thickBot="1" x14ac:dyDescent="0.35">
      <c r="A11" s="24" t="s">
        <v>125</v>
      </c>
      <c r="B11" s="2"/>
      <c r="C11" s="2"/>
      <c r="D11" s="2"/>
      <c r="E11" s="2"/>
      <c r="F11" s="2"/>
      <c r="G11" s="5">
        <f t="shared" si="2"/>
        <v>0</v>
      </c>
      <c r="H11" s="6" t="s">
        <v>22</v>
      </c>
    </row>
    <row r="12" spans="1:9" ht="12" customHeight="1" thickBot="1" x14ac:dyDescent="0.35">
      <c r="A12" s="4" t="s">
        <v>17</v>
      </c>
      <c r="B12" s="4">
        <f>SUM(B9:B10)</f>
        <v>0</v>
      </c>
      <c r="C12" s="4">
        <f t="shared" ref="C12:G12" si="3">SUM(C9:C10)</f>
        <v>0</v>
      </c>
      <c r="D12" s="4">
        <f t="shared" si="3"/>
        <v>0</v>
      </c>
      <c r="E12" s="4">
        <f t="shared" si="3"/>
        <v>0</v>
      </c>
      <c r="F12" s="4">
        <f t="shared" si="3"/>
        <v>0</v>
      </c>
      <c r="G12" s="4">
        <f t="shared" si="3"/>
        <v>0</v>
      </c>
      <c r="H12" s="7" t="s">
        <v>22</v>
      </c>
    </row>
    <row r="13" spans="1:9" ht="12" customHeight="1" thickBot="1" x14ac:dyDescent="0.35">
      <c r="A13" s="18" t="s">
        <v>101</v>
      </c>
      <c r="B13" s="19"/>
      <c r="C13" s="19"/>
      <c r="D13" s="19"/>
      <c r="E13" s="19"/>
      <c r="F13" s="19"/>
      <c r="G13" s="19"/>
      <c r="H13" s="8" t="s">
        <v>22</v>
      </c>
    </row>
    <row r="14" spans="1:9" ht="12" customHeight="1" x14ac:dyDescent="0.3">
      <c r="A14" s="13" t="s">
        <v>27</v>
      </c>
      <c r="B14" s="13" t="s">
        <v>1</v>
      </c>
      <c r="C14" s="13" t="s">
        <v>2</v>
      </c>
      <c r="D14" s="13" t="s">
        <v>14</v>
      </c>
      <c r="E14" s="13" t="s">
        <v>3</v>
      </c>
      <c r="F14" s="13" t="s">
        <v>4</v>
      </c>
      <c r="G14" s="13" t="s">
        <v>0</v>
      </c>
      <c r="H14" s="16" t="s">
        <v>145</v>
      </c>
    </row>
    <row r="15" spans="1:9" ht="12" customHeight="1" thickBot="1" x14ac:dyDescent="0.35">
      <c r="A15" s="17" t="s">
        <v>5</v>
      </c>
      <c r="B15" s="2"/>
      <c r="C15" s="2"/>
      <c r="D15" s="2"/>
      <c r="E15" s="2"/>
      <c r="F15" s="2"/>
      <c r="G15" s="5">
        <f t="shared" ref="G15:G17" si="4">E15+F15</f>
        <v>0</v>
      </c>
      <c r="H15" s="6" t="s">
        <v>22</v>
      </c>
    </row>
    <row r="16" spans="1:9" ht="12" customHeight="1" thickBot="1" x14ac:dyDescent="0.35">
      <c r="A16" s="17" t="s">
        <v>124</v>
      </c>
      <c r="B16" s="2"/>
      <c r="C16" s="2"/>
      <c r="D16" s="2"/>
      <c r="E16" s="2"/>
      <c r="F16" s="2"/>
      <c r="G16" s="5">
        <f t="shared" si="4"/>
        <v>0</v>
      </c>
      <c r="H16" s="6" t="s">
        <v>22</v>
      </c>
    </row>
    <row r="17" spans="1:8" ht="12" customHeight="1" thickBot="1" x14ac:dyDescent="0.35">
      <c r="A17" s="24" t="s">
        <v>125</v>
      </c>
      <c r="B17" s="2"/>
      <c r="C17" s="2"/>
      <c r="D17" s="2"/>
      <c r="E17" s="2"/>
      <c r="F17" s="2"/>
      <c r="G17" s="5">
        <f t="shared" si="4"/>
        <v>0</v>
      </c>
      <c r="H17" s="6" t="s">
        <v>22</v>
      </c>
    </row>
    <row r="18" spans="1:8" ht="12" customHeight="1" thickBot="1" x14ac:dyDescent="0.35">
      <c r="A18" s="4" t="s">
        <v>17</v>
      </c>
      <c r="B18" s="4">
        <f>SUM(B15:B16)</f>
        <v>0</v>
      </c>
      <c r="C18" s="4">
        <f t="shared" ref="C18:G18" si="5">SUM(C15:C16)</f>
        <v>0</v>
      </c>
      <c r="D18" s="4">
        <f t="shared" si="5"/>
        <v>0</v>
      </c>
      <c r="E18" s="4">
        <f t="shared" si="5"/>
        <v>0</v>
      </c>
      <c r="F18" s="4">
        <f t="shared" si="5"/>
        <v>0</v>
      </c>
      <c r="G18" s="4">
        <f t="shared" si="5"/>
        <v>0</v>
      </c>
      <c r="H18" s="7" t="s">
        <v>22</v>
      </c>
    </row>
    <row r="19" spans="1:8" ht="12" customHeight="1" x14ac:dyDescent="0.3">
      <c r="A19" s="18" t="s">
        <v>31</v>
      </c>
      <c r="B19" s="19"/>
      <c r="C19" s="19"/>
      <c r="D19" s="19"/>
      <c r="E19" s="19"/>
      <c r="F19" s="19"/>
      <c r="G19" s="9"/>
      <c r="H19" s="20"/>
    </row>
    <row r="20" spans="1:8" x14ac:dyDescent="0.3">
      <c r="A20" s="19"/>
      <c r="B20" s="19"/>
      <c r="C20" s="19"/>
      <c r="D20" s="19"/>
      <c r="E20" s="19"/>
      <c r="F20" s="19"/>
      <c r="G20" s="19"/>
    </row>
  </sheetData>
  <mergeCells count="2">
    <mergeCell ref="A1:B2"/>
    <mergeCell ref="C1:H2"/>
  </mergeCells>
  <dataValidations count="2">
    <dataValidation type="list" showInputMessage="1" showErrorMessage="1" sqref="H15:H18 H4:H7 H9:H12" xr:uid="{878E6EE9-A407-4294-ACBF-8ADC2F568FF4}">
      <formula1>_change</formula1>
    </dataValidation>
    <dataValidation type="whole" allowBlank="1" showInputMessage="1" showErrorMessage="1" sqref="B9:G12 B4:G7 B15:G18" xr:uid="{EEA9FDDE-32AB-46D7-9B0F-9CB2FE4CE9CB}">
      <formula1>0</formula1>
      <formula2>10000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1B1C1762-A286-48F0-A71B-B7B33F1C0CAB}">
          <x14:formula1>
            <xm:f>'Other UG'!$A$1:$A$5</xm:f>
          </x14:formula1>
          <xm:sqref>H13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CFF14-355E-4438-A3E5-A042B00C6B01}">
  <dimension ref="A1:I20"/>
  <sheetViews>
    <sheetView showGridLines="0" zoomScale="120" zoomScaleNormal="120" workbookViewId="0">
      <selection activeCell="B4" sqref="B4"/>
    </sheetView>
  </sheetViews>
  <sheetFormatPr defaultColWidth="8.77734375" defaultRowHeight="14.4" x14ac:dyDescent="0.3"/>
  <cols>
    <col min="1" max="1" width="23.21875" style="12" customWidth="1"/>
    <col min="2" max="5" width="10.21875" style="12" customWidth="1"/>
    <col min="6" max="6" width="10.33203125" style="12" customWidth="1"/>
    <col min="7" max="7" width="10.21875" style="12" customWidth="1"/>
    <col min="8" max="8" width="21.21875" style="21" customWidth="1"/>
    <col min="9" max="16384" width="8.77734375" style="12"/>
  </cols>
  <sheetData>
    <row r="1" spans="1:9" x14ac:dyDescent="0.3">
      <c r="A1" s="30" t="s">
        <v>144</v>
      </c>
      <c r="B1" s="31"/>
      <c r="C1" s="34" t="s">
        <v>112</v>
      </c>
      <c r="D1" s="34"/>
      <c r="E1" s="34"/>
      <c r="F1" s="34"/>
      <c r="G1" s="34"/>
      <c r="H1" s="34"/>
      <c r="I1" s="11"/>
    </row>
    <row r="2" spans="1:9" ht="15" thickBot="1" x14ac:dyDescent="0.35">
      <c r="A2" s="32"/>
      <c r="B2" s="33"/>
      <c r="C2" s="35"/>
      <c r="D2" s="35"/>
      <c r="E2" s="35"/>
      <c r="F2" s="35"/>
      <c r="G2" s="35"/>
      <c r="H2" s="35"/>
    </row>
    <row r="3" spans="1:9" ht="12" customHeight="1" x14ac:dyDescent="0.3">
      <c r="A3" s="13" t="s">
        <v>25</v>
      </c>
      <c r="B3" s="14" t="s">
        <v>1</v>
      </c>
      <c r="C3" s="14" t="s">
        <v>2</v>
      </c>
      <c r="D3" s="14" t="s">
        <v>14</v>
      </c>
      <c r="E3" s="14" t="s">
        <v>3</v>
      </c>
      <c r="F3" s="14" t="s">
        <v>4</v>
      </c>
      <c r="G3" s="15" t="s">
        <v>0</v>
      </c>
      <c r="H3" s="16" t="s">
        <v>145</v>
      </c>
    </row>
    <row r="4" spans="1:9" ht="12" customHeight="1" thickBot="1" x14ac:dyDescent="0.35">
      <c r="A4" s="17" t="s">
        <v>5</v>
      </c>
      <c r="B4" s="2"/>
      <c r="C4" s="2"/>
      <c r="D4" s="2"/>
      <c r="E4" s="2"/>
      <c r="F4" s="2"/>
      <c r="G4" s="5">
        <f t="shared" ref="G4:G6" si="0">E4+F4</f>
        <v>0</v>
      </c>
      <c r="H4" s="6" t="s">
        <v>22</v>
      </c>
    </row>
    <row r="5" spans="1:9" ht="12" customHeight="1" thickBot="1" x14ac:dyDescent="0.35">
      <c r="A5" s="17" t="s">
        <v>124</v>
      </c>
      <c r="B5" s="2"/>
      <c r="C5" s="2"/>
      <c r="D5" s="2"/>
      <c r="E5" s="2"/>
      <c r="F5" s="2"/>
      <c r="G5" s="5">
        <f t="shared" si="0"/>
        <v>0</v>
      </c>
      <c r="H5" s="6" t="s">
        <v>22</v>
      </c>
    </row>
    <row r="6" spans="1:9" ht="12" customHeight="1" thickBot="1" x14ac:dyDescent="0.35">
      <c r="A6" s="24" t="s">
        <v>125</v>
      </c>
      <c r="B6" s="2"/>
      <c r="C6" s="2"/>
      <c r="D6" s="2"/>
      <c r="E6" s="2"/>
      <c r="F6" s="2"/>
      <c r="G6" s="5">
        <f t="shared" si="0"/>
        <v>0</v>
      </c>
      <c r="H6" s="6" t="s">
        <v>22</v>
      </c>
    </row>
    <row r="7" spans="1:9" ht="12" customHeight="1" thickBot="1" x14ac:dyDescent="0.35">
      <c r="A7" s="4" t="s">
        <v>17</v>
      </c>
      <c r="B7" s="4">
        <f>SUM(B4:B5)</f>
        <v>0</v>
      </c>
      <c r="C7" s="4">
        <f t="shared" ref="C7:G7" si="1">SUM(C4:C5)</f>
        <v>0</v>
      </c>
      <c r="D7" s="4">
        <f t="shared" si="1"/>
        <v>0</v>
      </c>
      <c r="E7" s="4">
        <f t="shared" si="1"/>
        <v>0</v>
      </c>
      <c r="F7" s="4">
        <f t="shared" si="1"/>
        <v>0</v>
      </c>
      <c r="G7" s="4">
        <f t="shared" si="1"/>
        <v>0</v>
      </c>
      <c r="H7" s="7" t="s">
        <v>22</v>
      </c>
    </row>
    <row r="8" spans="1:9" ht="12" customHeight="1" x14ac:dyDescent="0.3">
      <c r="A8" s="13" t="s">
        <v>26</v>
      </c>
      <c r="B8" s="14" t="s">
        <v>1</v>
      </c>
      <c r="C8" s="14" t="s">
        <v>2</v>
      </c>
      <c r="D8" s="14" t="s">
        <v>14</v>
      </c>
      <c r="E8" s="14" t="s">
        <v>3</v>
      </c>
      <c r="F8" s="14" t="s">
        <v>4</v>
      </c>
      <c r="G8" s="15" t="s">
        <v>0</v>
      </c>
      <c r="H8" s="16" t="s">
        <v>145</v>
      </c>
    </row>
    <row r="9" spans="1:9" ht="12" customHeight="1" thickBot="1" x14ac:dyDescent="0.35">
      <c r="A9" s="17" t="s">
        <v>5</v>
      </c>
      <c r="B9" s="2"/>
      <c r="C9" s="2"/>
      <c r="D9" s="2"/>
      <c r="E9" s="2"/>
      <c r="F9" s="2"/>
      <c r="G9" s="5">
        <f t="shared" ref="G9:G11" si="2">E9+F9</f>
        <v>0</v>
      </c>
      <c r="H9" s="6" t="s">
        <v>22</v>
      </c>
    </row>
    <row r="10" spans="1:9" ht="12" customHeight="1" thickBot="1" x14ac:dyDescent="0.35">
      <c r="A10" s="17" t="s">
        <v>124</v>
      </c>
      <c r="B10" s="2"/>
      <c r="C10" s="2"/>
      <c r="D10" s="2"/>
      <c r="E10" s="2"/>
      <c r="F10" s="2"/>
      <c r="G10" s="5">
        <f t="shared" si="2"/>
        <v>0</v>
      </c>
      <c r="H10" s="6" t="s">
        <v>22</v>
      </c>
    </row>
    <row r="11" spans="1:9" ht="12" customHeight="1" thickBot="1" x14ac:dyDescent="0.35">
      <c r="A11" s="24" t="s">
        <v>125</v>
      </c>
      <c r="B11" s="2"/>
      <c r="C11" s="2"/>
      <c r="D11" s="2"/>
      <c r="E11" s="2"/>
      <c r="F11" s="2"/>
      <c r="G11" s="5">
        <f t="shared" si="2"/>
        <v>0</v>
      </c>
      <c r="H11" s="6" t="s">
        <v>22</v>
      </c>
    </row>
    <row r="12" spans="1:9" ht="12" customHeight="1" thickBot="1" x14ac:dyDescent="0.35">
      <c r="A12" s="4" t="s">
        <v>17</v>
      </c>
      <c r="B12" s="4">
        <f>SUM(B9:B10)</f>
        <v>0</v>
      </c>
      <c r="C12" s="4">
        <f t="shared" ref="C12:G12" si="3">SUM(C9:C10)</f>
        <v>0</v>
      </c>
      <c r="D12" s="4">
        <f t="shared" si="3"/>
        <v>0</v>
      </c>
      <c r="E12" s="4">
        <f t="shared" si="3"/>
        <v>0</v>
      </c>
      <c r="F12" s="4">
        <f t="shared" si="3"/>
        <v>0</v>
      </c>
      <c r="G12" s="4">
        <f t="shared" si="3"/>
        <v>0</v>
      </c>
      <c r="H12" s="7" t="s">
        <v>22</v>
      </c>
    </row>
    <row r="13" spans="1:9" ht="12" customHeight="1" thickBot="1" x14ac:dyDescent="0.35">
      <c r="A13" s="18" t="s">
        <v>101</v>
      </c>
      <c r="B13" s="19"/>
      <c r="C13" s="19"/>
      <c r="D13" s="19"/>
      <c r="E13" s="19"/>
      <c r="F13" s="19"/>
      <c r="G13" s="19"/>
      <c r="H13" s="8" t="s">
        <v>22</v>
      </c>
    </row>
    <row r="14" spans="1:9" ht="12" customHeight="1" x14ac:dyDescent="0.3">
      <c r="A14" s="13" t="s">
        <v>27</v>
      </c>
      <c r="B14" s="13" t="s">
        <v>1</v>
      </c>
      <c r="C14" s="13" t="s">
        <v>2</v>
      </c>
      <c r="D14" s="13" t="s">
        <v>14</v>
      </c>
      <c r="E14" s="13" t="s">
        <v>3</v>
      </c>
      <c r="F14" s="13" t="s">
        <v>4</v>
      </c>
      <c r="G14" s="13" t="s">
        <v>0</v>
      </c>
      <c r="H14" s="16" t="s">
        <v>145</v>
      </c>
    </row>
    <row r="15" spans="1:9" ht="12" customHeight="1" thickBot="1" x14ac:dyDescent="0.35">
      <c r="A15" s="17" t="s">
        <v>5</v>
      </c>
      <c r="B15" s="2"/>
      <c r="C15" s="2"/>
      <c r="D15" s="2"/>
      <c r="E15" s="2"/>
      <c r="F15" s="2"/>
      <c r="G15" s="5">
        <f t="shared" ref="G15:G17" si="4">E15+F15</f>
        <v>0</v>
      </c>
      <c r="H15" s="6" t="s">
        <v>22</v>
      </c>
    </row>
    <row r="16" spans="1:9" ht="12" customHeight="1" thickBot="1" x14ac:dyDescent="0.35">
      <c r="A16" s="17" t="s">
        <v>124</v>
      </c>
      <c r="B16" s="2"/>
      <c r="C16" s="2"/>
      <c r="D16" s="2"/>
      <c r="E16" s="2"/>
      <c r="F16" s="2"/>
      <c r="G16" s="5">
        <f t="shared" si="4"/>
        <v>0</v>
      </c>
      <c r="H16" s="6" t="s">
        <v>22</v>
      </c>
    </row>
    <row r="17" spans="1:8" ht="12" customHeight="1" thickBot="1" x14ac:dyDescent="0.35">
      <c r="A17" s="24" t="s">
        <v>125</v>
      </c>
      <c r="B17" s="2"/>
      <c r="C17" s="2"/>
      <c r="D17" s="2"/>
      <c r="E17" s="2"/>
      <c r="F17" s="2"/>
      <c r="G17" s="5">
        <f t="shared" si="4"/>
        <v>0</v>
      </c>
      <c r="H17" s="6" t="s">
        <v>22</v>
      </c>
    </row>
    <row r="18" spans="1:8" ht="12" customHeight="1" thickBot="1" x14ac:dyDescent="0.35">
      <c r="A18" s="4" t="s">
        <v>17</v>
      </c>
      <c r="B18" s="4">
        <f>SUM(B15:B16)</f>
        <v>0</v>
      </c>
      <c r="C18" s="4">
        <f t="shared" ref="C18:G18" si="5">SUM(C15:C16)</f>
        <v>0</v>
      </c>
      <c r="D18" s="4">
        <f t="shared" si="5"/>
        <v>0</v>
      </c>
      <c r="E18" s="4">
        <f t="shared" si="5"/>
        <v>0</v>
      </c>
      <c r="F18" s="4">
        <f t="shared" si="5"/>
        <v>0</v>
      </c>
      <c r="G18" s="4">
        <f t="shared" si="5"/>
        <v>0</v>
      </c>
      <c r="H18" s="7" t="s">
        <v>22</v>
      </c>
    </row>
    <row r="19" spans="1:8" ht="12" customHeight="1" x14ac:dyDescent="0.3">
      <c r="A19" s="18" t="s">
        <v>31</v>
      </c>
      <c r="B19" s="19"/>
      <c r="C19" s="19"/>
      <c r="D19" s="19"/>
      <c r="E19" s="19"/>
      <c r="F19" s="19"/>
      <c r="G19" s="9"/>
      <c r="H19" s="20"/>
    </row>
    <row r="20" spans="1:8" x14ac:dyDescent="0.3">
      <c r="A20" s="19"/>
      <c r="B20" s="19"/>
      <c r="C20" s="19"/>
      <c r="D20" s="19"/>
      <c r="E20" s="19"/>
      <c r="F20" s="19"/>
      <c r="G20" s="19"/>
    </row>
  </sheetData>
  <mergeCells count="2">
    <mergeCell ref="A1:B2"/>
    <mergeCell ref="C1:H2"/>
  </mergeCells>
  <dataValidations count="2">
    <dataValidation type="whole" allowBlank="1" showInputMessage="1" showErrorMessage="1" sqref="B9:G12 B4:G7 B15:G18" xr:uid="{CF27B485-D563-4508-B06B-0A8FA28C8385}">
      <formula1>0</formula1>
      <formula2>10000</formula2>
    </dataValidation>
    <dataValidation type="list" showInputMessage="1" showErrorMessage="1" sqref="H15:H18 H4:H7 H9:H12" xr:uid="{D9C663B8-4D19-4532-946D-7C4B124946C1}">
      <formula1>_change</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B2393E63-C409-4C06-8617-E347F97429A7}">
          <x14:formula1>
            <xm:f>'Other UG'!$A$1:$A$5</xm:f>
          </x14:formula1>
          <xm:sqref>H13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55652-B404-4C09-BB21-BFFADDBEFA3D}">
  <dimension ref="A1:B13"/>
  <sheetViews>
    <sheetView workbookViewId="0">
      <selection activeCell="B13" sqref="B13"/>
    </sheetView>
  </sheetViews>
  <sheetFormatPr defaultRowHeight="14.4" x14ac:dyDescent="0.3"/>
  <cols>
    <col min="1" max="1" width="10.33203125" bestFit="1" customWidth="1"/>
  </cols>
  <sheetData>
    <row r="1" spans="1:2" x14ac:dyDescent="0.3">
      <c r="A1" t="s">
        <v>128</v>
      </c>
      <c r="B1">
        <f>SUM(General!G7,General!G12,General!G18)</f>
        <v>0</v>
      </c>
    </row>
    <row r="2" spans="1:2" x14ac:dyDescent="0.3">
      <c r="A2" t="s">
        <v>129</v>
      </c>
      <c r="B2">
        <f>SUM('Chemical..'!G7,'Chemical..'!G12,'Chemical..'!G18)</f>
        <v>0</v>
      </c>
    </row>
    <row r="3" spans="1:2" x14ac:dyDescent="0.3">
      <c r="A3" t="s">
        <v>130</v>
      </c>
      <c r="B3">
        <f>SUM('Mineral..'!G7,'Mineral..'!G12,'Mineral..'!G18)</f>
        <v>0</v>
      </c>
    </row>
    <row r="4" spans="1:2" x14ac:dyDescent="0.3">
      <c r="A4" t="s">
        <v>131</v>
      </c>
      <c r="B4">
        <f>SUM(Civil!G7,Civil!G12,Civil!G18)</f>
        <v>0</v>
      </c>
    </row>
    <row r="5" spans="1:2" x14ac:dyDescent="0.3">
      <c r="A5" t="s">
        <v>132</v>
      </c>
      <c r="B5">
        <f>SUM('Electrical..'!G7,'Electrical..'!G12,'Electrical..'!G18)</f>
        <v>0</v>
      </c>
    </row>
    <row r="6" spans="1:2" x14ac:dyDescent="0.3">
      <c r="A6" t="s">
        <v>133</v>
      </c>
      <c r="B6">
        <f>SUM('Mechanical..'!G7,'Mechanical..'!G12,'Mechanical..'!G18)</f>
        <v>0</v>
      </c>
    </row>
    <row r="7" spans="1:2" x14ac:dyDescent="0.3">
      <c r="A7" t="s">
        <v>134</v>
      </c>
      <c r="B7">
        <f>SUM('Production..'!G7,'Production..'!G12,'Production..'!G18)</f>
        <v>0</v>
      </c>
    </row>
    <row r="8" spans="1:2" x14ac:dyDescent="0.3">
      <c r="A8" t="s">
        <v>135</v>
      </c>
      <c r="B8">
        <f>SUM('Naval..'!G7,'Naval..'!G12,'Naval..'!G18)</f>
        <v>0</v>
      </c>
    </row>
    <row r="9" spans="1:2" x14ac:dyDescent="0.3">
      <c r="A9" t="s">
        <v>136</v>
      </c>
      <c r="B9">
        <f>SUM('Aero..'!G7,'Aero..'!G12,'Aero..'!G18)</f>
        <v>0</v>
      </c>
    </row>
    <row r="10" spans="1:2" x14ac:dyDescent="0.3">
      <c r="A10" t="s">
        <v>137</v>
      </c>
      <c r="B10">
        <f>SUM('IT..'!G7,'IT..'!G12,'IT..'!G18)</f>
        <v>0</v>
      </c>
    </row>
    <row r="11" spans="1:2" x14ac:dyDescent="0.3">
      <c r="A11" t="s">
        <v>138</v>
      </c>
      <c r="B11">
        <f>SUM('Bio...'!G7,'Bio...'!G12,'Bio...'!G18)</f>
        <v>0</v>
      </c>
    </row>
    <row r="12" spans="1:2" x14ac:dyDescent="0.3">
      <c r="A12" t="s">
        <v>14</v>
      </c>
      <c r="B12">
        <f>SUM('Other eng..'!G7,'Other eng..'!G12,'Other eng..'!G18)</f>
        <v>0</v>
      </c>
    </row>
    <row r="13" spans="1:2" x14ac:dyDescent="0.3">
      <c r="A13" t="s">
        <v>0</v>
      </c>
      <c r="B13">
        <f>SUM(B1:B12)</f>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sqref="A1:A2"/>
    </sheetView>
  </sheetViews>
  <sheetFormatPr defaultRowHeight="14.4" x14ac:dyDescent="0.3"/>
  <sheetData>
    <row r="1" spans="1:1" x14ac:dyDescent="0.3">
      <c r="A1" t="s">
        <v>15</v>
      </c>
    </row>
    <row r="2" spans="1:1" x14ac:dyDescent="0.3">
      <c r="A2" t="s">
        <v>16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election activeCell="A7" sqref="A7"/>
    </sheetView>
  </sheetViews>
  <sheetFormatPr defaultRowHeight="14.4" x14ac:dyDescent="0.3"/>
  <sheetData>
    <row r="1" spans="1:1" x14ac:dyDescent="0.3">
      <c r="A1" t="s">
        <v>22</v>
      </c>
    </row>
    <row r="2" spans="1:1" x14ac:dyDescent="0.3">
      <c r="A2" t="s">
        <v>6</v>
      </c>
    </row>
    <row r="3" spans="1:1" x14ac:dyDescent="0.3">
      <c r="A3" t="s">
        <v>9</v>
      </c>
    </row>
    <row r="4" spans="1:1" x14ac:dyDescent="0.3">
      <c r="A4" t="s">
        <v>10</v>
      </c>
    </row>
    <row r="5" spans="1:1" x14ac:dyDescent="0.3">
      <c r="A5" t="s">
        <v>8</v>
      </c>
    </row>
    <row r="6" spans="1:1" x14ac:dyDescent="0.3">
      <c r="A6" t="s">
        <v>11</v>
      </c>
    </row>
    <row r="7" spans="1:1" x14ac:dyDescent="0.3">
      <c r="A7" t="s">
        <v>12</v>
      </c>
    </row>
    <row r="8" spans="1:1" x14ac:dyDescent="0.3">
      <c r="A8" t="s">
        <v>7</v>
      </c>
    </row>
    <row r="9" spans="1:1" x14ac:dyDescent="0.3">
      <c r="A9" t="s">
        <v>13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D061A-ED8F-4F51-B66D-0275B6E1AF75}">
  <dimension ref="A1:A85"/>
  <sheetViews>
    <sheetView topLeftCell="A64" workbookViewId="0">
      <selection activeCell="A84" sqref="A84"/>
    </sheetView>
  </sheetViews>
  <sheetFormatPr defaultRowHeight="14.4" x14ac:dyDescent="0.3"/>
  <cols>
    <col min="1" max="1" width="45.77734375" bestFit="1" customWidth="1"/>
  </cols>
  <sheetData>
    <row r="1" spans="1:1" x14ac:dyDescent="0.3">
      <c r="A1" s="1" t="s">
        <v>32</v>
      </c>
    </row>
    <row r="2" spans="1:1" x14ac:dyDescent="0.3">
      <c r="A2" s="36" t="s">
        <v>120</v>
      </c>
    </row>
    <row r="3" spans="1:1" x14ac:dyDescent="0.3">
      <c r="A3" s="36" t="s">
        <v>121</v>
      </c>
    </row>
    <row r="4" spans="1:1" x14ac:dyDescent="0.3">
      <c r="A4" s="36" t="s">
        <v>98</v>
      </c>
    </row>
    <row r="5" spans="1:1" x14ac:dyDescent="0.3">
      <c r="A5" s="36" t="s">
        <v>97</v>
      </c>
    </row>
    <row r="6" spans="1:1" x14ac:dyDescent="0.3">
      <c r="A6" s="36" t="s">
        <v>96</v>
      </c>
    </row>
    <row r="7" spans="1:1" x14ac:dyDescent="0.3">
      <c r="A7" s="36" t="s">
        <v>95</v>
      </c>
    </row>
    <row r="8" spans="1:1" x14ac:dyDescent="0.3">
      <c r="A8" s="36" t="s">
        <v>94</v>
      </c>
    </row>
    <row r="9" spans="1:1" x14ac:dyDescent="0.3">
      <c r="A9" s="36" t="s">
        <v>93</v>
      </c>
    </row>
    <row r="10" spans="1:1" x14ac:dyDescent="0.3">
      <c r="A10" s="36" t="s">
        <v>92</v>
      </c>
    </row>
    <row r="11" spans="1:1" x14ac:dyDescent="0.3">
      <c r="A11" s="36" t="s">
        <v>142</v>
      </c>
    </row>
    <row r="12" spans="1:1" x14ac:dyDescent="0.3">
      <c r="A12" s="36" t="s">
        <v>91</v>
      </c>
    </row>
    <row r="13" spans="1:1" x14ac:dyDescent="0.3">
      <c r="A13" s="36" t="s">
        <v>90</v>
      </c>
    </row>
    <row r="14" spans="1:1" x14ac:dyDescent="0.3">
      <c r="A14" s="36" t="s">
        <v>89</v>
      </c>
    </row>
    <row r="15" spans="1:1" x14ac:dyDescent="0.3">
      <c r="A15" s="36" t="s">
        <v>88</v>
      </c>
    </row>
    <row r="16" spans="1:1" x14ac:dyDescent="0.3">
      <c r="A16" s="36" t="s">
        <v>143</v>
      </c>
    </row>
    <row r="17" spans="1:1" x14ac:dyDescent="0.3">
      <c r="A17" s="36" t="s">
        <v>87</v>
      </c>
    </row>
    <row r="18" spans="1:1" x14ac:dyDescent="0.3">
      <c r="A18" s="36" t="s">
        <v>86</v>
      </c>
    </row>
    <row r="19" spans="1:1" x14ac:dyDescent="0.3">
      <c r="A19" s="36" t="s">
        <v>85</v>
      </c>
    </row>
    <row r="20" spans="1:1" x14ac:dyDescent="0.3">
      <c r="A20" s="36" t="s">
        <v>114</v>
      </c>
    </row>
    <row r="21" spans="1:1" x14ac:dyDescent="0.3">
      <c r="A21" s="37" t="s">
        <v>122</v>
      </c>
    </row>
    <row r="22" spans="1:1" x14ac:dyDescent="0.3">
      <c r="A22" s="36" t="s">
        <v>84</v>
      </c>
    </row>
    <row r="23" spans="1:1" x14ac:dyDescent="0.3">
      <c r="A23" s="36" t="s">
        <v>83</v>
      </c>
    </row>
    <row r="24" spans="1:1" x14ac:dyDescent="0.3">
      <c r="A24" s="36" t="s">
        <v>82</v>
      </c>
    </row>
    <row r="25" spans="1:1" x14ac:dyDescent="0.3">
      <c r="A25" s="36" t="s">
        <v>81</v>
      </c>
    </row>
    <row r="26" spans="1:1" x14ac:dyDescent="0.3">
      <c r="A26" s="36" t="s">
        <v>80</v>
      </c>
    </row>
    <row r="27" spans="1:1" x14ac:dyDescent="0.3">
      <c r="A27" s="36" t="s">
        <v>79</v>
      </c>
    </row>
    <row r="28" spans="1:1" x14ac:dyDescent="0.3">
      <c r="A28" s="36" t="s">
        <v>78</v>
      </c>
    </row>
    <row r="29" spans="1:1" x14ac:dyDescent="0.3">
      <c r="A29" s="38" t="s">
        <v>99</v>
      </c>
    </row>
    <row r="30" spans="1:1" x14ac:dyDescent="0.3">
      <c r="A30" s="36" t="s">
        <v>77</v>
      </c>
    </row>
    <row r="31" spans="1:1" x14ac:dyDescent="0.3">
      <c r="A31" s="36" t="s">
        <v>76</v>
      </c>
    </row>
    <row r="32" spans="1:1" x14ac:dyDescent="0.3">
      <c r="A32" s="36" t="s">
        <v>75</v>
      </c>
    </row>
    <row r="33" spans="1:1" x14ac:dyDescent="0.3">
      <c r="A33" s="36" t="s">
        <v>74</v>
      </c>
    </row>
    <row r="34" spans="1:1" x14ac:dyDescent="0.3">
      <c r="A34" s="36" t="s">
        <v>73</v>
      </c>
    </row>
    <row r="35" spans="1:1" x14ac:dyDescent="0.3">
      <c r="A35" s="36" t="s">
        <v>72</v>
      </c>
    </row>
    <row r="36" spans="1:1" x14ac:dyDescent="0.3">
      <c r="A36" s="36" t="s">
        <v>71</v>
      </c>
    </row>
    <row r="37" spans="1:1" x14ac:dyDescent="0.3">
      <c r="A37" s="36" t="s">
        <v>141</v>
      </c>
    </row>
    <row r="38" spans="1:1" x14ac:dyDescent="0.3">
      <c r="A38" s="36" t="s">
        <v>70</v>
      </c>
    </row>
    <row r="39" spans="1:1" x14ac:dyDescent="0.3">
      <c r="A39" s="36" t="s">
        <v>69</v>
      </c>
    </row>
    <row r="40" spans="1:1" x14ac:dyDescent="0.3">
      <c r="A40" s="36" t="s">
        <v>118</v>
      </c>
    </row>
    <row r="41" spans="1:1" x14ac:dyDescent="0.3">
      <c r="A41" s="36" t="s">
        <v>68</v>
      </c>
    </row>
    <row r="42" spans="1:1" x14ac:dyDescent="0.3">
      <c r="A42" s="36" t="s">
        <v>67</v>
      </c>
    </row>
    <row r="43" spans="1:1" x14ac:dyDescent="0.3">
      <c r="A43" s="36" t="s">
        <v>66</v>
      </c>
    </row>
    <row r="44" spans="1:1" x14ac:dyDescent="0.3">
      <c r="A44" s="36" t="s">
        <v>65</v>
      </c>
    </row>
    <row r="45" spans="1:1" x14ac:dyDescent="0.3">
      <c r="A45" s="36" t="s">
        <v>64</v>
      </c>
    </row>
    <row r="46" spans="1:1" x14ac:dyDescent="0.3">
      <c r="A46" s="36" t="s">
        <v>63</v>
      </c>
    </row>
    <row r="47" spans="1:1" x14ac:dyDescent="0.3">
      <c r="A47" s="36" t="s">
        <v>62</v>
      </c>
    </row>
    <row r="48" spans="1:1" x14ac:dyDescent="0.3">
      <c r="A48" s="36" t="s">
        <v>61</v>
      </c>
    </row>
    <row r="49" spans="1:1" x14ac:dyDescent="0.3">
      <c r="A49" s="36" t="s">
        <v>60</v>
      </c>
    </row>
    <row r="50" spans="1:1" x14ac:dyDescent="0.3">
      <c r="A50" s="36" t="s">
        <v>115</v>
      </c>
    </row>
    <row r="51" spans="1:1" x14ac:dyDescent="0.3">
      <c r="A51" s="36" t="s">
        <v>59</v>
      </c>
    </row>
    <row r="52" spans="1:1" x14ac:dyDescent="0.3">
      <c r="A52" s="36" t="s">
        <v>58</v>
      </c>
    </row>
    <row r="53" spans="1:1" x14ac:dyDescent="0.3">
      <c r="A53" s="36" t="s">
        <v>57</v>
      </c>
    </row>
    <row r="54" spans="1:1" x14ac:dyDescent="0.3">
      <c r="A54" s="36" t="s">
        <v>56</v>
      </c>
    </row>
    <row r="55" spans="1:1" x14ac:dyDescent="0.3">
      <c r="A55" s="36" t="s">
        <v>55</v>
      </c>
    </row>
    <row r="56" spans="1:1" x14ac:dyDescent="0.3">
      <c r="A56" s="36" t="s">
        <v>54</v>
      </c>
    </row>
    <row r="57" spans="1:1" x14ac:dyDescent="0.3">
      <c r="A57" s="10" t="s">
        <v>100</v>
      </c>
    </row>
    <row r="58" spans="1:1" x14ac:dyDescent="0.3">
      <c r="A58" s="36" t="s">
        <v>53</v>
      </c>
    </row>
    <row r="59" spans="1:1" x14ac:dyDescent="0.3">
      <c r="A59" s="36" t="s">
        <v>52</v>
      </c>
    </row>
    <row r="60" spans="1:1" x14ac:dyDescent="0.3">
      <c r="A60" s="36" t="s">
        <v>51</v>
      </c>
    </row>
    <row r="61" spans="1:1" x14ac:dyDescent="0.3">
      <c r="A61" s="36" t="s">
        <v>50</v>
      </c>
    </row>
    <row r="62" spans="1:1" x14ac:dyDescent="0.3">
      <c r="A62" s="36" t="s">
        <v>49</v>
      </c>
    </row>
    <row r="63" spans="1:1" x14ac:dyDescent="0.3">
      <c r="A63" s="36" t="s">
        <v>48</v>
      </c>
    </row>
    <row r="64" spans="1:1" x14ac:dyDescent="0.3">
      <c r="A64" s="36" t="s">
        <v>113</v>
      </c>
    </row>
    <row r="65" spans="1:1" x14ac:dyDescent="0.3">
      <c r="A65" s="36" t="s">
        <v>47</v>
      </c>
    </row>
    <row r="66" spans="1:1" x14ac:dyDescent="0.3">
      <c r="A66" s="36" t="s">
        <v>46</v>
      </c>
    </row>
    <row r="67" spans="1:1" x14ac:dyDescent="0.3">
      <c r="A67" s="36" t="s">
        <v>45</v>
      </c>
    </row>
    <row r="68" spans="1:1" x14ac:dyDescent="0.3">
      <c r="A68" s="36" t="s">
        <v>44</v>
      </c>
    </row>
    <row r="69" spans="1:1" x14ac:dyDescent="0.3">
      <c r="A69" s="36" t="s">
        <v>43</v>
      </c>
    </row>
    <row r="70" spans="1:1" x14ac:dyDescent="0.3">
      <c r="A70" s="36" t="s">
        <v>42</v>
      </c>
    </row>
    <row r="71" spans="1:1" x14ac:dyDescent="0.3">
      <c r="A71" s="36" t="s">
        <v>41</v>
      </c>
    </row>
    <row r="72" spans="1:1" x14ac:dyDescent="0.3">
      <c r="A72" s="36" t="s">
        <v>116</v>
      </c>
    </row>
    <row r="73" spans="1:1" x14ac:dyDescent="0.3">
      <c r="A73" s="36" t="s">
        <v>40</v>
      </c>
    </row>
    <row r="74" spans="1:1" x14ac:dyDescent="0.3">
      <c r="A74" s="36" t="s">
        <v>39</v>
      </c>
    </row>
    <row r="75" spans="1:1" x14ac:dyDescent="0.3">
      <c r="A75" s="36" t="s">
        <v>117</v>
      </c>
    </row>
    <row r="76" spans="1:1" x14ac:dyDescent="0.3">
      <c r="A76" s="36" t="s">
        <v>38</v>
      </c>
    </row>
    <row r="77" spans="1:1" x14ac:dyDescent="0.3">
      <c r="A77" s="36" t="s">
        <v>37</v>
      </c>
    </row>
    <row r="78" spans="1:1" x14ac:dyDescent="0.3">
      <c r="A78" s="36" t="s">
        <v>36</v>
      </c>
    </row>
    <row r="79" spans="1:1" x14ac:dyDescent="0.3">
      <c r="A79" s="36" t="s">
        <v>126</v>
      </c>
    </row>
    <row r="80" spans="1:1" x14ac:dyDescent="0.3">
      <c r="A80" s="36" t="s">
        <v>35</v>
      </c>
    </row>
    <row r="81" spans="1:1" x14ac:dyDescent="0.3">
      <c r="A81" s="36" t="s">
        <v>34</v>
      </c>
    </row>
    <row r="82" spans="1:1" x14ac:dyDescent="0.3">
      <c r="A82" s="36" t="s">
        <v>123</v>
      </c>
    </row>
    <row r="83" spans="1:1" x14ac:dyDescent="0.3">
      <c r="A83" s="36" t="s">
        <v>127</v>
      </c>
    </row>
    <row r="84" spans="1:1" x14ac:dyDescent="0.3">
      <c r="A84" s="36" t="s">
        <v>33</v>
      </c>
    </row>
    <row r="85" spans="1:1" x14ac:dyDescent="0.3">
      <c r="A85" s="1" t="s">
        <v>140</v>
      </c>
    </row>
  </sheetData>
  <pageMargins left="0.7" right="0.7" top="0.75" bottom="0.75" header="0.3" footer="0.3"/>
  <pageSetup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CF234-B03B-4432-A306-CBC2C57F811D}">
  <dimension ref="A1:D4"/>
  <sheetViews>
    <sheetView workbookViewId="0">
      <selection activeCell="A6" sqref="A6"/>
    </sheetView>
  </sheetViews>
  <sheetFormatPr defaultRowHeight="14.4" x14ac:dyDescent="0.3"/>
  <cols>
    <col min="1" max="1" width="18.21875" bestFit="1" customWidth="1"/>
  </cols>
  <sheetData>
    <row r="1" spans="1:4" x14ac:dyDescent="0.3">
      <c r="B1" t="s">
        <v>17</v>
      </c>
      <c r="C1" t="s">
        <v>149</v>
      </c>
      <c r="D1" t="s">
        <v>150</v>
      </c>
    </row>
    <row r="2" spans="1:4" x14ac:dyDescent="0.3">
      <c r="A2" t="s">
        <v>146</v>
      </c>
      <c r="B2">
        <f>General!G7+'Chemical..'!G7+'Mineral..'!G7+Civil!G7+'Electrical..'!G7+'Mechanical..'!G7+'Production..'!G7+'Naval..'!G7+'Aero..'!G7+'IT..'!G7+'Bio...'!G7+'Other eng..'!G7</f>
        <v>0</v>
      </c>
      <c r="C2">
        <f>General!B7+General!C7+General!D7+'Chemical..'!B7+'Chemical..'!C7+'Chemical..'!D7+'Mineral..'!B7+'Mineral..'!C7+'Mineral..'!D7+Civil!B7+Civil!C7+Civil!D7+'Electrical..'!B7+'Electrical..'!C7+'Electrical..'!D7+'Mechanical..'!B7+'Mechanical..'!C7+'Mechanical..'!D7+'Production..'!B7+'Production..'!C7+'Production..'!D7+'Naval..'!B7+'Naval..'!C7+'Naval..'!D7+'Aero..'!B7+'Aero..'!C7+'Aero..'!D7+'IT..'!B7+'IT..'!C7+'IT..'!D7+'Bio...'!B7+'Bio...'!C7+'Bio...'!D7+'Other eng..'!B7+'Other eng..'!C7+'Other eng..'!D7</f>
        <v>0</v>
      </c>
      <c r="D2">
        <f>General!E7+General!F7+'Chemical..'!E7+'Chemical..'!F7+'Mineral..'!E7+'Mineral..'!F7+Civil!E7+Civil!F7+'Electrical..'!E7+'Electrical..'!F7+'Mechanical..'!E7+'Mechanical..'!F7+'Production..'!E7+'Production..'!F7+'Naval..'!E7+'Naval..'!F7+'Aero..'!E7+'Aero..'!F7+'IT..'!E7+'IT..'!F7+'Bio...'!E7+'Bio...'!F7+'Other eng..'!E7+'Other eng..'!F7</f>
        <v>0</v>
      </c>
    </row>
    <row r="3" spans="1:4" x14ac:dyDescent="0.3">
      <c r="A3" t="s">
        <v>147</v>
      </c>
      <c r="B3">
        <f>General!G12+'Chemical..'!G12+'Mineral..'!G12+Civil!G12+'Electrical..'!G12+'Mechanical..'!G12+'Production..'!G12+'Naval..'!G12+'Aero..'!G12+'IT..'!G12+'Bio...'!G12+'Other eng..'!G12</f>
        <v>0</v>
      </c>
      <c r="C3">
        <f>General!B12+General!C12+General!D12+'Chemical..'!B12+'Chemical..'!C12+'Chemical..'!D12+'Mineral..'!B12+'Mineral..'!C12+'Mineral..'!D12+Civil!B12+Civil!C12+Civil!D12+'Electrical..'!B12+'Electrical..'!C12+'Electrical..'!D12+'Mechanical..'!B12+'Mechanical..'!C12+'Mechanical..'!D12+'Production..'!B12+'Production..'!C12+'Production..'!D12+'Naval..'!B12+'Naval..'!C12+'Naval..'!D12+'Aero..'!B12+'Aero..'!C12+'Aero..'!D12+'IT..'!B12+'IT..'!C12+'IT..'!D12+'Bio...'!B12+'Bio...'!C12+'Bio...'!D12+'Other eng..'!B12+'Other eng..'!C12+'Other eng..'!D12</f>
        <v>0</v>
      </c>
      <c r="D3">
        <f>General!E12+General!F12+'Chemical..'!E12+'Chemical..'!F12+'Mineral..'!E12+'Mineral..'!F12+Civil!E12+Civil!F12+'Electrical..'!E12+'Electrical..'!F12+'Mechanical..'!E12+'Mechanical..'!F12+'Production..'!E12+'Production..'!F12+'Naval..'!E12+'Naval..'!F12+'Aero..'!E12+'Aero..'!F12+'IT..'!E12+'IT..'!F12+'Bio...'!E12+'Bio...'!F12+'Other eng..'!E12+'Other eng..'!F12</f>
        <v>0</v>
      </c>
    </row>
    <row r="4" spans="1:4" x14ac:dyDescent="0.3">
      <c r="A4" t="s">
        <v>148</v>
      </c>
      <c r="B4">
        <f>General!G18+'Chemical..'!G18+'Mineral..'!G18+Civil!G18+'Electrical..'!G18+'Mechanical..'!G18+'Production..'!G18+'Naval..'!G18+'Aero..'!G18+'IT..'!G18+'Bio...'!G18+'Other eng..'!G18</f>
        <v>0</v>
      </c>
      <c r="C4">
        <f>General!B18+General!C18+General!D18+'Chemical..'!B18+'Chemical..'!C18+'Chemical..'!D18+'Mineral..'!B18+'Mineral..'!C18+'Mineral..'!D18+Civil!B18+Civil!C18+Civil!D18+'Electrical..'!B18+'Electrical..'!C18+'Electrical..'!D18+'Mechanical..'!B18+'Mechanical..'!C18+'Mechanical..'!D18+'Production..'!B18+'Production..'!C18+'Production..'!D18+'Naval..'!B18+'Naval..'!C18+'Naval..'!D18+'Aero..'!B18+'Aero..'!C18+'Aero..'!D18+'IT..'!B18+'IT..'!C18+'IT..'!D18+'Bio...'!B18+'Bio...'!C18+'Bio...'!D18+'Other eng..'!B18+'Other eng..'!C18+'Other eng..'!D18</f>
        <v>0</v>
      </c>
      <c r="D4">
        <f>General!E18+General!F18+'Chemical..'!E18+'Chemical..'!F18+'Mineral..'!E18+'Mineral..'!F18+Civil!E18+Civil!F18+'Electrical..'!E18+'Electrical..'!F18+'Mechanical..'!E18+'Mechanical..'!F18+'Production..'!E18+'Production..'!F18+'Naval..'!E18+'Naval..'!F18+'Aero..'!E18+'Aero..'!F18+'IT..'!E18+'IT..'!F18+'Bio...'!E18+'Bio...'!F18+'Other eng..'!E18+'Other eng..'!F18</f>
        <v>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5F2C6-058F-485D-B09C-A7F9ED2B76B2}">
  <dimension ref="A1:A3"/>
  <sheetViews>
    <sheetView workbookViewId="0"/>
  </sheetViews>
  <sheetFormatPr defaultRowHeight="14.4" x14ac:dyDescent="0.3"/>
  <sheetData>
    <row r="1" spans="1:1" x14ac:dyDescent="0.3">
      <c r="A1" t="s">
        <v>22</v>
      </c>
    </row>
    <row r="2" spans="1:1" x14ac:dyDescent="0.3">
      <c r="A2" t="s">
        <v>23</v>
      </c>
    </row>
    <row r="3" spans="1:1" x14ac:dyDescent="0.3">
      <c r="A3" t="s">
        <v>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showGridLines="0" zoomScale="120" zoomScaleNormal="120" workbookViewId="0">
      <selection activeCell="A22" sqref="A22"/>
    </sheetView>
  </sheetViews>
  <sheetFormatPr defaultColWidth="8.77734375" defaultRowHeight="14.4" x14ac:dyDescent="0.3"/>
  <cols>
    <col min="1" max="1" width="23.21875" style="12" customWidth="1"/>
    <col min="2" max="5" width="10.21875" style="12" customWidth="1"/>
    <col min="6" max="6" width="10.33203125" style="12" customWidth="1"/>
    <col min="7" max="7" width="10.21875" style="12" customWidth="1"/>
    <col min="8" max="8" width="21.21875" style="21" customWidth="1"/>
    <col min="9" max="16384" width="8.77734375" style="12"/>
  </cols>
  <sheetData>
    <row r="1" spans="1:9" x14ac:dyDescent="0.3">
      <c r="A1" s="30" t="s">
        <v>144</v>
      </c>
      <c r="B1" s="31"/>
      <c r="C1" s="34" t="s">
        <v>105</v>
      </c>
      <c r="D1" s="34"/>
      <c r="E1" s="34"/>
      <c r="F1" s="34"/>
      <c r="G1" s="34"/>
      <c r="H1" s="34"/>
      <c r="I1" s="11"/>
    </row>
    <row r="2" spans="1:9" ht="15" thickBot="1" x14ac:dyDescent="0.35">
      <c r="A2" s="32"/>
      <c r="B2" s="33"/>
      <c r="C2" s="35"/>
      <c r="D2" s="35"/>
      <c r="E2" s="35"/>
      <c r="F2" s="35"/>
      <c r="G2" s="35"/>
      <c r="H2" s="35"/>
    </row>
    <row r="3" spans="1:9" ht="12" customHeight="1" x14ac:dyDescent="0.3">
      <c r="A3" s="13" t="s">
        <v>25</v>
      </c>
      <c r="B3" s="14" t="s">
        <v>1</v>
      </c>
      <c r="C3" s="14" t="s">
        <v>2</v>
      </c>
      <c r="D3" s="14" t="s">
        <v>14</v>
      </c>
      <c r="E3" s="14" t="s">
        <v>3</v>
      </c>
      <c r="F3" s="14" t="s">
        <v>4</v>
      </c>
      <c r="G3" s="15" t="s">
        <v>0</v>
      </c>
      <c r="H3" s="16" t="s">
        <v>145</v>
      </c>
    </row>
    <row r="4" spans="1:9" ht="12" customHeight="1" thickBot="1" x14ac:dyDescent="0.35">
      <c r="A4" s="17" t="s">
        <v>5</v>
      </c>
      <c r="B4" s="2"/>
      <c r="C4" s="2"/>
      <c r="D4" s="2"/>
      <c r="E4" s="2"/>
      <c r="F4" s="2"/>
      <c r="G4" s="4">
        <f t="shared" ref="G4:G6" si="0">SUM(E4+F4)</f>
        <v>0</v>
      </c>
      <c r="H4" s="6" t="s">
        <v>22</v>
      </c>
    </row>
    <row r="5" spans="1:9" ht="12" customHeight="1" thickBot="1" x14ac:dyDescent="0.35">
      <c r="A5" s="17" t="s">
        <v>124</v>
      </c>
      <c r="B5" s="2"/>
      <c r="C5" s="2"/>
      <c r="D5" s="2"/>
      <c r="E5" s="2"/>
      <c r="F5" s="2"/>
      <c r="G5" s="4">
        <f t="shared" si="0"/>
        <v>0</v>
      </c>
      <c r="H5" s="6" t="s">
        <v>22</v>
      </c>
    </row>
    <row r="6" spans="1:9" ht="12" customHeight="1" thickBot="1" x14ac:dyDescent="0.35">
      <c r="A6" s="24" t="s">
        <v>125</v>
      </c>
      <c r="B6" s="2"/>
      <c r="C6" s="2"/>
      <c r="D6" s="2"/>
      <c r="E6" s="2"/>
      <c r="F6" s="2"/>
      <c r="G6" s="4">
        <f t="shared" si="0"/>
        <v>0</v>
      </c>
      <c r="H6" s="6" t="s">
        <v>22</v>
      </c>
    </row>
    <row r="7" spans="1:9" ht="12" customHeight="1" thickBot="1" x14ac:dyDescent="0.35">
      <c r="A7" s="4" t="s">
        <v>17</v>
      </c>
      <c r="B7" s="4">
        <f>SUM(B4:B5)</f>
        <v>0</v>
      </c>
      <c r="C7" s="4">
        <f t="shared" ref="C7:F7" si="1">SUM(C4:C5)</f>
        <v>0</v>
      </c>
      <c r="D7" s="4">
        <f t="shared" si="1"/>
        <v>0</v>
      </c>
      <c r="E7" s="4">
        <f t="shared" si="1"/>
        <v>0</v>
      </c>
      <c r="F7" s="4">
        <f t="shared" si="1"/>
        <v>0</v>
      </c>
      <c r="G7" s="4">
        <f>SUM(G4:G5)</f>
        <v>0</v>
      </c>
      <c r="H7" s="7" t="s">
        <v>22</v>
      </c>
    </row>
    <row r="8" spans="1:9" ht="12" customHeight="1" x14ac:dyDescent="0.3">
      <c r="A8" s="13" t="s">
        <v>26</v>
      </c>
      <c r="B8" s="14" t="s">
        <v>1</v>
      </c>
      <c r="C8" s="14" t="s">
        <v>2</v>
      </c>
      <c r="D8" s="14" t="s">
        <v>14</v>
      </c>
      <c r="E8" s="14" t="s">
        <v>3</v>
      </c>
      <c r="F8" s="14" t="s">
        <v>4</v>
      </c>
      <c r="G8" s="15" t="s">
        <v>0</v>
      </c>
      <c r="H8" s="16" t="s">
        <v>145</v>
      </c>
    </row>
    <row r="9" spans="1:9" ht="12" customHeight="1" thickBot="1" x14ac:dyDescent="0.35">
      <c r="A9" s="17" t="s">
        <v>5</v>
      </c>
      <c r="B9" s="2"/>
      <c r="C9" s="2"/>
      <c r="D9" s="2"/>
      <c r="E9" s="2"/>
      <c r="F9" s="2"/>
      <c r="G9" s="4">
        <f t="shared" ref="G9:G11" si="2">SUM(E9+F9)</f>
        <v>0</v>
      </c>
      <c r="H9" s="6" t="s">
        <v>22</v>
      </c>
    </row>
    <row r="10" spans="1:9" ht="12" customHeight="1" thickBot="1" x14ac:dyDescent="0.35">
      <c r="A10" s="17" t="s">
        <v>124</v>
      </c>
      <c r="B10" s="2"/>
      <c r="C10" s="2"/>
      <c r="D10" s="2"/>
      <c r="E10" s="2"/>
      <c r="F10" s="2"/>
      <c r="G10" s="4">
        <f t="shared" si="2"/>
        <v>0</v>
      </c>
      <c r="H10" s="6" t="s">
        <v>22</v>
      </c>
    </row>
    <row r="11" spans="1:9" ht="12" customHeight="1" thickBot="1" x14ac:dyDescent="0.35">
      <c r="A11" s="24" t="s">
        <v>125</v>
      </c>
      <c r="B11" s="2"/>
      <c r="C11" s="2"/>
      <c r="D11" s="2"/>
      <c r="E11" s="2"/>
      <c r="F11" s="2"/>
      <c r="G11" s="4">
        <f t="shared" si="2"/>
        <v>0</v>
      </c>
      <c r="H11" s="6" t="s">
        <v>22</v>
      </c>
    </row>
    <row r="12" spans="1:9" ht="12" customHeight="1" thickBot="1" x14ac:dyDescent="0.35">
      <c r="A12" s="4" t="s">
        <v>17</v>
      </c>
      <c r="B12" s="4">
        <f>SUM(B9:B10)</f>
        <v>0</v>
      </c>
      <c r="C12" s="4">
        <f t="shared" ref="C12:F12" si="3">SUM(C9:C10)</f>
        <v>0</v>
      </c>
      <c r="D12" s="4">
        <f t="shared" si="3"/>
        <v>0</v>
      </c>
      <c r="E12" s="4">
        <f t="shared" si="3"/>
        <v>0</v>
      </c>
      <c r="F12" s="4">
        <f t="shared" si="3"/>
        <v>0</v>
      </c>
      <c r="G12" s="4">
        <f>SUM(G9:G10)</f>
        <v>0</v>
      </c>
      <c r="H12" s="7" t="s">
        <v>22</v>
      </c>
    </row>
    <row r="13" spans="1:9" ht="12" customHeight="1" thickBot="1" x14ac:dyDescent="0.35">
      <c r="A13" s="18" t="s">
        <v>101</v>
      </c>
      <c r="B13" s="19"/>
      <c r="C13" s="19"/>
      <c r="D13" s="19"/>
      <c r="E13" s="19"/>
      <c r="F13" s="19"/>
      <c r="G13" s="19"/>
      <c r="H13" s="8" t="s">
        <v>22</v>
      </c>
    </row>
    <row r="14" spans="1:9" ht="12" customHeight="1" x14ac:dyDescent="0.3">
      <c r="A14" s="13" t="s">
        <v>27</v>
      </c>
      <c r="B14" s="13" t="s">
        <v>1</v>
      </c>
      <c r="C14" s="13" t="s">
        <v>2</v>
      </c>
      <c r="D14" s="13" t="s">
        <v>14</v>
      </c>
      <c r="E14" s="13" t="s">
        <v>3</v>
      </c>
      <c r="F14" s="13" t="s">
        <v>4</v>
      </c>
      <c r="G14" s="13" t="s">
        <v>0</v>
      </c>
      <c r="H14" s="16" t="s">
        <v>145</v>
      </c>
    </row>
    <row r="15" spans="1:9" ht="12" customHeight="1" thickBot="1" x14ac:dyDescent="0.35">
      <c r="A15" s="17" t="s">
        <v>5</v>
      </c>
      <c r="B15" s="2"/>
      <c r="C15" s="2"/>
      <c r="D15" s="2"/>
      <c r="E15" s="2"/>
      <c r="F15" s="2"/>
      <c r="G15" s="4">
        <f t="shared" ref="G15:G17" si="4">SUM(E15+F15)</f>
        <v>0</v>
      </c>
      <c r="H15" s="6" t="s">
        <v>22</v>
      </c>
    </row>
    <row r="16" spans="1:9" ht="12" customHeight="1" thickBot="1" x14ac:dyDescent="0.35">
      <c r="A16" s="17" t="s">
        <v>124</v>
      </c>
      <c r="B16" s="2"/>
      <c r="C16" s="2"/>
      <c r="D16" s="2"/>
      <c r="E16" s="2"/>
      <c r="F16" s="2"/>
      <c r="G16" s="4">
        <f t="shared" si="4"/>
        <v>0</v>
      </c>
      <c r="H16" s="6" t="s">
        <v>22</v>
      </c>
    </row>
    <row r="17" spans="1:8" ht="12" customHeight="1" thickBot="1" x14ac:dyDescent="0.35">
      <c r="A17" s="24" t="s">
        <v>125</v>
      </c>
      <c r="B17" s="2"/>
      <c r="C17" s="2"/>
      <c r="D17" s="2"/>
      <c r="E17" s="2"/>
      <c r="F17" s="2"/>
      <c r="G17" s="4">
        <f t="shared" si="4"/>
        <v>0</v>
      </c>
      <c r="H17" s="6" t="s">
        <v>22</v>
      </c>
    </row>
    <row r="18" spans="1:8" ht="12" customHeight="1" thickBot="1" x14ac:dyDescent="0.35">
      <c r="A18" s="4" t="s">
        <v>17</v>
      </c>
      <c r="B18" s="4">
        <f>SUM(B15:B16)</f>
        <v>0</v>
      </c>
      <c r="C18" s="4">
        <f t="shared" ref="C18:F18" si="5">SUM(C15:C16)</f>
        <v>0</v>
      </c>
      <c r="D18" s="4">
        <f t="shared" si="5"/>
        <v>0</v>
      </c>
      <c r="E18" s="4">
        <f t="shared" si="5"/>
        <v>0</v>
      </c>
      <c r="F18" s="4">
        <f t="shared" si="5"/>
        <v>0</v>
      </c>
      <c r="G18" s="4">
        <f>SUM(G15:G16)</f>
        <v>0</v>
      </c>
      <c r="H18" s="7" t="s">
        <v>22</v>
      </c>
    </row>
    <row r="19" spans="1:8" ht="12" customHeight="1" x14ac:dyDescent="0.3">
      <c r="A19" s="18" t="s">
        <v>31</v>
      </c>
      <c r="B19" s="19"/>
      <c r="C19" s="19"/>
      <c r="D19" s="19"/>
      <c r="E19" s="19"/>
      <c r="F19" s="19"/>
      <c r="G19" s="9"/>
      <c r="H19" s="20"/>
    </row>
    <row r="20" spans="1:8" x14ac:dyDescent="0.3">
      <c r="A20" s="19"/>
      <c r="B20" s="19"/>
      <c r="C20" s="19"/>
      <c r="D20" s="19"/>
      <c r="E20" s="19"/>
      <c r="F20" s="19"/>
      <c r="G20" s="19"/>
    </row>
  </sheetData>
  <mergeCells count="2">
    <mergeCell ref="A1:B2"/>
    <mergeCell ref="C1:H2"/>
  </mergeCells>
  <dataValidations count="2">
    <dataValidation type="list" showInputMessage="1" showErrorMessage="1" sqref="H15:H18 H4:H7 H9:H12" xr:uid="{80CD0834-B643-4F9B-A21F-B8031187D4B7}">
      <formula1>_change</formula1>
    </dataValidation>
    <dataValidation type="whole" allowBlank="1" showInputMessage="1" showErrorMessage="1" sqref="B9:G12 B4:G7 B15:G18" xr:uid="{2F20243A-7D04-41AA-8A10-577A2BAB21F8}">
      <formula1>0</formula1>
      <formula2>10000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DCE3AB41-8564-4954-AA60-44FB286CBBAF}">
          <x14:formula1>
            <xm:f>'Other UG'!$A$1:$A$5</xm:f>
          </x14:formula1>
          <xm:sqref>H13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6BC5A-5DAA-4E16-ABD3-43C86DDB05BE}">
  <dimension ref="A1:A5"/>
  <sheetViews>
    <sheetView workbookViewId="0">
      <selection activeCell="A2" sqref="A2:XFD2"/>
    </sheetView>
  </sheetViews>
  <sheetFormatPr defaultRowHeight="14.4" x14ac:dyDescent="0.3"/>
  <sheetData>
    <row r="1" spans="1:1" x14ac:dyDescent="0.3">
      <c r="A1" t="s">
        <v>22</v>
      </c>
    </row>
    <row r="2" spans="1:1" x14ac:dyDescent="0.3">
      <c r="A2" t="s">
        <v>28</v>
      </c>
    </row>
    <row r="3" spans="1:1" x14ac:dyDescent="0.3">
      <c r="A3" t="s">
        <v>29</v>
      </c>
    </row>
    <row r="4" spans="1:1" x14ac:dyDescent="0.3">
      <c r="A4" t="s">
        <v>30</v>
      </c>
    </row>
    <row r="5" spans="1:1" x14ac:dyDescent="0.3">
      <c r="A5" t="s">
        <v>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E1F91-6E7B-47E2-8272-4B329ADEF263}">
  <dimension ref="A1:I20"/>
  <sheetViews>
    <sheetView showGridLines="0" zoomScale="120" zoomScaleNormal="120" workbookViewId="0">
      <selection activeCell="B4" sqref="B4"/>
    </sheetView>
  </sheetViews>
  <sheetFormatPr defaultColWidth="8.77734375" defaultRowHeight="14.4" x14ac:dyDescent="0.3"/>
  <cols>
    <col min="1" max="1" width="23.21875" style="12" customWidth="1"/>
    <col min="2" max="5" width="10.21875" style="12" customWidth="1"/>
    <col min="6" max="6" width="10.33203125" style="12" customWidth="1"/>
    <col min="7" max="7" width="10.21875" style="12" customWidth="1"/>
    <col min="8" max="8" width="21.21875" style="21" customWidth="1"/>
    <col min="9" max="16384" width="8.77734375" style="12"/>
  </cols>
  <sheetData>
    <row r="1" spans="1:9" x14ac:dyDescent="0.3">
      <c r="A1" s="30" t="s">
        <v>144</v>
      </c>
      <c r="B1" s="31"/>
      <c r="C1" s="34" t="s">
        <v>102</v>
      </c>
      <c r="D1" s="34"/>
      <c r="E1" s="34"/>
      <c r="F1" s="34"/>
      <c r="G1" s="34"/>
      <c r="H1" s="34"/>
      <c r="I1" s="11"/>
    </row>
    <row r="2" spans="1:9" ht="15" thickBot="1" x14ac:dyDescent="0.35">
      <c r="A2" s="32"/>
      <c r="B2" s="33"/>
      <c r="C2" s="35"/>
      <c r="D2" s="35"/>
      <c r="E2" s="35"/>
      <c r="F2" s="35"/>
      <c r="G2" s="35"/>
      <c r="H2" s="35"/>
    </row>
    <row r="3" spans="1:9" ht="12" customHeight="1" x14ac:dyDescent="0.3">
      <c r="A3" s="13" t="s">
        <v>25</v>
      </c>
      <c r="B3" s="14" t="s">
        <v>1</v>
      </c>
      <c r="C3" s="14" t="s">
        <v>2</v>
      </c>
      <c r="D3" s="14" t="s">
        <v>14</v>
      </c>
      <c r="E3" s="14" t="s">
        <v>3</v>
      </c>
      <c r="F3" s="14" t="s">
        <v>4</v>
      </c>
      <c r="G3" s="15" t="s">
        <v>0</v>
      </c>
      <c r="H3" s="16" t="s">
        <v>145</v>
      </c>
    </row>
    <row r="4" spans="1:9" ht="12" customHeight="1" thickBot="1" x14ac:dyDescent="0.35">
      <c r="A4" s="17" t="s">
        <v>5</v>
      </c>
      <c r="B4" s="2"/>
      <c r="C4" s="2"/>
      <c r="D4" s="2"/>
      <c r="E4" s="2"/>
      <c r="F4" s="2"/>
      <c r="G4" s="5">
        <f t="shared" ref="G4:G6" si="0">E4+F4</f>
        <v>0</v>
      </c>
      <c r="H4" s="6" t="s">
        <v>22</v>
      </c>
    </row>
    <row r="5" spans="1:9" ht="12" customHeight="1" thickBot="1" x14ac:dyDescent="0.35">
      <c r="A5" s="17" t="s">
        <v>124</v>
      </c>
      <c r="B5" s="2"/>
      <c r="C5" s="2"/>
      <c r="D5" s="2"/>
      <c r="E5" s="2"/>
      <c r="F5" s="2"/>
      <c r="G5" s="5">
        <f t="shared" si="0"/>
        <v>0</v>
      </c>
      <c r="H5" s="6" t="s">
        <v>22</v>
      </c>
    </row>
    <row r="6" spans="1:9" ht="12" customHeight="1" thickBot="1" x14ac:dyDescent="0.35">
      <c r="A6" s="24" t="s">
        <v>125</v>
      </c>
      <c r="B6" s="2"/>
      <c r="C6" s="2"/>
      <c r="D6" s="2"/>
      <c r="E6" s="2"/>
      <c r="F6" s="2"/>
      <c r="G6" s="5">
        <f t="shared" si="0"/>
        <v>0</v>
      </c>
      <c r="H6" s="6" t="s">
        <v>22</v>
      </c>
    </row>
    <row r="7" spans="1:9" ht="12" customHeight="1" thickBot="1" x14ac:dyDescent="0.35">
      <c r="A7" s="4" t="s">
        <v>17</v>
      </c>
      <c r="B7" s="4">
        <f>SUM(B4:B5)</f>
        <v>0</v>
      </c>
      <c r="C7" s="4">
        <f t="shared" ref="C7:F7" si="1">SUM(C4:C5)</f>
        <v>0</v>
      </c>
      <c r="D7" s="4">
        <f t="shared" si="1"/>
        <v>0</v>
      </c>
      <c r="E7" s="4">
        <f t="shared" si="1"/>
        <v>0</v>
      </c>
      <c r="F7" s="4">
        <f t="shared" si="1"/>
        <v>0</v>
      </c>
      <c r="G7" s="5">
        <f>SUM(G4:G5)</f>
        <v>0</v>
      </c>
      <c r="H7" s="7" t="s">
        <v>22</v>
      </c>
    </row>
    <row r="8" spans="1:9" ht="12" customHeight="1" x14ac:dyDescent="0.3">
      <c r="A8" s="13" t="s">
        <v>26</v>
      </c>
      <c r="B8" s="14" t="s">
        <v>1</v>
      </c>
      <c r="C8" s="14" t="s">
        <v>2</v>
      </c>
      <c r="D8" s="14" t="s">
        <v>14</v>
      </c>
      <c r="E8" s="14" t="s">
        <v>3</v>
      </c>
      <c r="F8" s="14" t="s">
        <v>4</v>
      </c>
      <c r="G8" s="15" t="s">
        <v>0</v>
      </c>
      <c r="H8" s="16" t="s">
        <v>145</v>
      </c>
    </row>
    <row r="9" spans="1:9" ht="12" customHeight="1" thickBot="1" x14ac:dyDescent="0.35">
      <c r="A9" s="17" t="s">
        <v>5</v>
      </c>
      <c r="B9" s="2"/>
      <c r="C9" s="2"/>
      <c r="D9" s="2"/>
      <c r="E9" s="2"/>
      <c r="F9" s="2"/>
      <c r="G9" s="5">
        <f t="shared" ref="G9:G11" si="2">E9+F9</f>
        <v>0</v>
      </c>
      <c r="H9" s="6" t="s">
        <v>22</v>
      </c>
    </row>
    <row r="10" spans="1:9" ht="12" customHeight="1" thickBot="1" x14ac:dyDescent="0.35">
      <c r="A10" s="17" t="s">
        <v>124</v>
      </c>
      <c r="B10" s="2"/>
      <c r="C10" s="2"/>
      <c r="D10" s="2"/>
      <c r="E10" s="2"/>
      <c r="F10" s="2"/>
      <c r="G10" s="5">
        <f t="shared" si="2"/>
        <v>0</v>
      </c>
      <c r="H10" s="6" t="s">
        <v>22</v>
      </c>
    </row>
    <row r="11" spans="1:9" ht="12" customHeight="1" thickBot="1" x14ac:dyDescent="0.35">
      <c r="A11" s="24" t="s">
        <v>125</v>
      </c>
      <c r="B11" s="2"/>
      <c r="C11" s="2"/>
      <c r="D11" s="2"/>
      <c r="E11" s="2"/>
      <c r="F11" s="2"/>
      <c r="G11" s="5">
        <f t="shared" si="2"/>
        <v>0</v>
      </c>
      <c r="H11" s="6" t="s">
        <v>22</v>
      </c>
    </row>
    <row r="12" spans="1:9" ht="12" customHeight="1" thickBot="1" x14ac:dyDescent="0.35">
      <c r="A12" s="4" t="s">
        <v>17</v>
      </c>
      <c r="B12" s="4">
        <f>SUM(B9:B10)</f>
        <v>0</v>
      </c>
      <c r="C12" s="4">
        <f t="shared" ref="C12:F12" si="3">SUM(C9:C10)</f>
        <v>0</v>
      </c>
      <c r="D12" s="4">
        <f t="shared" si="3"/>
        <v>0</v>
      </c>
      <c r="E12" s="4">
        <f t="shared" si="3"/>
        <v>0</v>
      </c>
      <c r="F12" s="4">
        <f t="shared" si="3"/>
        <v>0</v>
      </c>
      <c r="G12" s="5">
        <f>SUM(G9:G10)</f>
        <v>0</v>
      </c>
      <c r="H12" s="7" t="s">
        <v>22</v>
      </c>
    </row>
    <row r="13" spans="1:9" ht="12" customHeight="1" thickBot="1" x14ac:dyDescent="0.35">
      <c r="A13" s="18" t="s">
        <v>101</v>
      </c>
      <c r="B13" s="19"/>
      <c r="C13" s="19"/>
      <c r="D13" s="19"/>
      <c r="E13" s="19"/>
      <c r="F13" s="19"/>
      <c r="G13" s="19"/>
      <c r="H13" s="8" t="s">
        <v>22</v>
      </c>
    </row>
    <row r="14" spans="1:9" ht="12" customHeight="1" x14ac:dyDescent="0.3">
      <c r="A14" s="13" t="s">
        <v>27</v>
      </c>
      <c r="B14" s="13" t="s">
        <v>1</v>
      </c>
      <c r="C14" s="13" t="s">
        <v>2</v>
      </c>
      <c r="D14" s="13" t="s">
        <v>14</v>
      </c>
      <c r="E14" s="13" t="s">
        <v>3</v>
      </c>
      <c r="F14" s="13" t="s">
        <v>4</v>
      </c>
      <c r="G14" s="13" t="s">
        <v>0</v>
      </c>
      <c r="H14" s="16" t="s">
        <v>145</v>
      </c>
    </row>
    <row r="15" spans="1:9" ht="12" customHeight="1" thickBot="1" x14ac:dyDescent="0.35">
      <c r="A15" s="17" t="s">
        <v>5</v>
      </c>
      <c r="B15" s="2"/>
      <c r="C15" s="2"/>
      <c r="D15" s="2"/>
      <c r="E15" s="2"/>
      <c r="F15" s="2"/>
      <c r="G15" s="4">
        <f t="shared" ref="G15:G16" si="4">E15+F15</f>
        <v>0</v>
      </c>
      <c r="H15" s="6" t="s">
        <v>22</v>
      </c>
    </row>
    <row r="16" spans="1:9" ht="12" customHeight="1" thickBot="1" x14ac:dyDescent="0.35">
      <c r="A16" s="17" t="s">
        <v>124</v>
      </c>
      <c r="B16" s="2"/>
      <c r="C16" s="2"/>
      <c r="D16" s="2"/>
      <c r="E16" s="2"/>
      <c r="F16" s="2"/>
      <c r="G16" s="4">
        <f t="shared" si="4"/>
        <v>0</v>
      </c>
      <c r="H16" s="6" t="s">
        <v>22</v>
      </c>
    </row>
    <row r="17" spans="1:8" ht="12" customHeight="1" thickBot="1" x14ac:dyDescent="0.35">
      <c r="A17" s="24" t="s">
        <v>125</v>
      </c>
      <c r="B17" s="2"/>
      <c r="C17" s="2"/>
      <c r="D17" s="2"/>
      <c r="E17" s="2"/>
      <c r="F17" s="2"/>
      <c r="G17" s="4">
        <f>E17+F17</f>
        <v>0</v>
      </c>
      <c r="H17" s="6" t="s">
        <v>22</v>
      </c>
    </row>
    <row r="18" spans="1:8" ht="12" customHeight="1" thickBot="1" x14ac:dyDescent="0.35">
      <c r="A18" s="4" t="s">
        <v>17</v>
      </c>
      <c r="B18" s="4">
        <f>SUM(B15:B16)</f>
        <v>0</v>
      </c>
      <c r="C18" s="4">
        <f t="shared" ref="C18:F18" si="5">SUM(C15:C16)</f>
        <v>0</v>
      </c>
      <c r="D18" s="4">
        <f t="shared" si="5"/>
        <v>0</v>
      </c>
      <c r="E18" s="4">
        <f t="shared" si="5"/>
        <v>0</v>
      </c>
      <c r="F18" s="4">
        <f t="shared" si="5"/>
        <v>0</v>
      </c>
      <c r="G18" s="4">
        <f>SUM(G15:G16)</f>
        <v>0</v>
      </c>
      <c r="H18" s="7" t="s">
        <v>22</v>
      </c>
    </row>
    <row r="19" spans="1:8" ht="12" customHeight="1" x14ac:dyDescent="0.3">
      <c r="A19" s="18" t="s">
        <v>31</v>
      </c>
      <c r="B19" s="19"/>
      <c r="C19" s="19"/>
      <c r="D19" s="19"/>
      <c r="E19" s="19"/>
      <c r="F19" s="19"/>
      <c r="G19" s="9"/>
      <c r="H19" s="20"/>
    </row>
    <row r="20" spans="1:8" x14ac:dyDescent="0.3">
      <c r="A20" s="19"/>
      <c r="B20" s="19"/>
      <c r="C20" s="19"/>
      <c r="D20" s="19"/>
      <c r="E20" s="19"/>
      <c r="F20" s="19"/>
      <c r="G20" s="19"/>
    </row>
  </sheetData>
  <mergeCells count="2">
    <mergeCell ref="A1:B2"/>
    <mergeCell ref="C1:H2"/>
  </mergeCells>
  <dataValidations count="2">
    <dataValidation type="whole" allowBlank="1" showInputMessage="1" showErrorMessage="1" sqref="B9:G12 B4:G7 B15:G18" xr:uid="{E1042ACB-E0CF-4BAF-B94E-89961D543726}">
      <formula1>0</formula1>
      <formula2>10000</formula2>
    </dataValidation>
    <dataValidation type="list" showInputMessage="1" showErrorMessage="1" sqref="H15:H18 H4:H7 H9:H12" xr:uid="{31F81ADE-E295-4FC2-87CB-4025361B676D}">
      <formula1>_change</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6E51BC63-2072-412B-BE6A-C9D15C723EC1}">
          <x14:formula1>
            <xm:f>'Other UG'!$A$1:$A$5</xm:f>
          </x14:formula1>
          <xm:sqref>H13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74E6F-D97C-4FFB-BDA6-799B0F006CC3}">
  <dimension ref="A1:I20"/>
  <sheetViews>
    <sheetView showGridLines="0" zoomScale="120" zoomScaleNormal="120" workbookViewId="0">
      <selection activeCell="B4" sqref="B4"/>
    </sheetView>
  </sheetViews>
  <sheetFormatPr defaultColWidth="8.77734375" defaultRowHeight="14.4" x14ac:dyDescent="0.3"/>
  <cols>
    <col min="1" max="1" width="23.21875" style="12" customWidth="1"/>
    <col min="2" max="5" width="10.21875" style="12" customWidth="1"/>
    <col min="6" max="6" width="10.33203125" style="12" customWidth="1"/>
    <col min="7" max="7" width="10.21875" style="12" customWidth="1"/>
    <col min="8" max="8" width="21.21875" style="21" customWidth="1"/>
    <col min="9" max="16384" width="8.77734375" style="12"/>
  </cols>
  <sheetData>
    <row r="1" spans="1:9" x14ac:dyDescent="0.3">
      <c r="A1" s="30" t="s">
        <v>144</v>
      </c>
      <c r="B1" s="31"/>
      <c r="C1" s="34" t="s">
        <v>103</v>
      </c>
      <c r="D1" s="34"/>
      <c r="E1" s="34"/>
      <c r="F1" s="34"/>
      <c r="G1" s="34"/>
      <c r="H1" s="34"/>
      <c r="I1" s="11"/>
    </row>
    <row r="2" spans="1:9" ht="15" thickBot="1" x14ac:dyDescent="0.35">
      <c r="A2" s="32"/>
      <c r="B2" s="33"/>
      <c r="C2" s="35"/>
      <c r="D2" s="35"/>
      <c r="E2" s="35"/>
      <c r="F2" s="35"/>
      <c r="G2" s="35"/>
      <c r="H2" s="35"/>
    </row>
    <row r="3" spans="1:9" ht="12" customHeight="1" x14ac:dyDescent="0.3">
      <c r="A3" s="13" t="s">
        <v>25</v>
      </c>
      <c r="B3" s="14" t="s">
        <v>1</v>
      </c>
      <c r="C3" s="14" t="s">
        <v>2</v>
      </c>
      <c r="D3" s="14" t="s">
        <v>14</v>
      </c>
      <c r="E3" s="14" t="s">
        <v>3</v>
      </c>
      <c r="F3" s="14" t="s">
        <v>4</v>
      </c>
      <c r="G3" s="15" t="s">
        <v>0</v>
      </c>
      <c r="H3" s="16" t="s">
        <v>145</v>
      </c>
    </row>
    <row r="4" spans="1:9" ht="12" customHeight="1" thickBot="1" x14ac:dyDescent="0.35">
      <c r="A4" s="17" t="s">
        <v>5</v>
      </c>
      <c r="B4" s="2"/>
      <c r="C4" s="2"/>
      <c r="D4" s="2"/>
      <c r="E4" s="2"/>
      <c r="F4" s="2"/>
      <c r="G4" s="5">
        <f t="shared" ref="G4:G6" si="0">E4+F4</f>
        <v>0</v>
      </c>
      <c r="H4" s="6" t="s">
        <v>22</v>
      </c>
    </row>
    <row r="5" spans="1:9" ht="12" customHeight="1" thickBot="1" x14ac:dyDescent="0.35">
      <c r="A5" s="17" t="s">
        <v>124</v>
      </c>
      <c r="B5" s="2"/>
      <c r="C5" s="2"/>
      <c r="D5" s="2"/>
      <c r="E5" s="2"/>
      <c r="F5" s="2"/>
      <c r="G5" s="5">
        <f t="shared" si="0"/>
        <v>0</v>
      </c>
      <c r="H5" s="6" t="s">
        <v>22</v>
      </c>
    </row>
    <row r="6" spans="1:9" ht="12" customHeight="1" thickBot="1" x14ac:dyDescent="0.35">
      <c r="A6" s="24" t="s">
        <v>125</v>
      </c>
      <c r="B6" s="2"/>
      <c r="C6" s="2"/>
      <c r="D6" s="2"/>
      <c r="E6" s="2"/>
      <c r="F6" s="2"/>
      <c r="G6" s="5">
        <f t="shared" si="0"/>
        <v>0</v>
      </c>
      <c r="H6" s="6" t="s">
        <v>22</v>
      </c>
    </row>
    <row r="7" spans="1:9" ht="12" customHeight="1" thickBot="1" x14ac:dyDescent="0.35">
      <c r="A7" s="4" t="s">
        <v>17</v>
      </c>
      <c r="B7" s="4">
        <f>SUM(B4:B5)</f>
        <v>0</v>
      </c>
      <c r="C7" s="4">
        <f t="shared" ref="C7:G7" si="1">SUM(C4:C5)</f>
        <v>0</v>
      </c>
      <c r="D7" s="4">
        <f t="shared" si="1"/>
        <v>0</v>
      </c>
      <c r="E7" s="4">
        <f t="shared" si="1"/>
        <v>0</v>
      </c>
      <c r="F7" s="4">
        <f t="shared" si="1"/>
        <v>0</v>
      </c>
      <c r="G7" s="4">
        <f t="shared" si="1"/>
        <v>0</v>
      </c>
      <c r="H7" s="7" t="s">
        <v>22</v>
      </c>
    </row>
    <row r="8" spans="1:9" ht="12" customHeight="1" x14ac:dyDescent="0.3">
      <c r="A8" s="13" t="s">
        <v>26</v>
      </c>
      <c r="B8" s="14" t="s">
        <v>1</v>
      </c>
      <c r="C8" s="14" t="s">
        <v>2</v>
      </c>
      <c r="D8" s="14" t="s">
        <v>14</v>
      </c>
      <c r="E8" s="14" t="s">
        <v>3</v>
      </c>
      <c r="F8" s="14" t="s">
        <v>4</v>
      </c>
      <c r="G8" s="15" t="s">
        <v>0</v>
      </c>
      <c r="H8" s="16" t="s">
        <v>145</v>
      </c>
    </row>
    <row r="9" spans="1:9" ht="12" customHeight="1" thickBot="1" x14ac:dyDescent="0.35">
      <c r="A9" s="17" t="s">
        <v>5</v>
      </c>
      <c r="B9" s="2"/>
      <c r="C9" s="2"/>
      <c r="D9" s="2"/>
      <c r="E9" s="2"/>
      <c r="F9" s="2"/>
      <c r="G9" s="5">
        <f t="shared" ref="G9:G11" si="2">E9+F9</f>
        <v>0</v>
      </c>
      <c r="H9" s="6" t="s">
        <v>22</v>
      </c>
    </row>
    <row r="10" spans="1:9" ht="12" customHeight="1" thickBot="1" x14ac:dyDescent="0.35">
      <c r="A10" s="17" t="s">
        <v>124</v>
      </c>
      <c r="B10" s="2"/>
      <c r="C10" s="2"/>
      <c r="D10" s="2"/>
      <c r="E10" s="2"/>
      <c r="F10" s="2"/>
      <c r="G10" s="5">
        <f t="shared" si="2"/>
        <v>0</v>
      </c>
      <c r="H10" s="6" t="s">
        <v>22</v>
      </c>
    </row>
    <row r="11" spans="1:9" ht="12" customHeight="1" thickBot="1" x14ac:dyDescent="0.35">
      <c r="A11" s="24" t="s">
        <v>125</v>
      </c>
      <c r="B11" s="2"/>
      <c r="C11" s="2"/>
      <c r="D11" s="2"/>
      <c r="E11" s="2"/>
      <c r="F11" s="2"/>
      <c r="G11" s="5">
        <f t="shared" si="2"/>
        <v>0</v>
      </c>
      <c r="H11" s="6" t="s">
        <v>22</v>
      </c>
    </row>
    <row r="12" spans="1:9" ht="12" customHeight="1" thickBot="1" x14ac:dyDescent="0.35">
      <c r="A12" s="4" t="s">
        <v>17</v>
      </c>
      <c r="B12" s="4">
        <f>SUM(B9:B10)</f>
        <v>0</v>
      </c>
      <c r="C12" s="4">
        <f t="shared" ref="C12:G12" si="3">SUM(C9:C10)</f>
        <v>0</v>
      </c>
      <c r="D12" s="4">
        <f t="shared" si="3"/>
        <v>0</v>
      </c>
      <c r="E12" s="4">
        <f t="shared" si="3"/>
        <v>0</v>
      </c>
      <c r="F12" s="4">
        <f t="shared" si="3"/>
        <v>0</v>
      </c>
      <c r="G12" s="4">
        <f t="shared" si="3"/>
        <v>0</v>
      </c>
      <c r="H12" s="7" t="s">
        <v>22</v>
      </c>
    </row>
    <row r="13" spans="1:9" ht="12" customHeight="1" thickBot="1" x14ac:dyDescent="0.35">
      <c r="A13" s="18" t="s">
        <v>101</v>
      </c>
      <c r="B13" s="19"/>
      <c r="C13" s="19"/>
      <c r="D13" s="19"/>
      <c r="E13" s="19"/>
      <c r="F13" s="19"/>
      <c r="G13" s="19"/>
      <c r="H13" s="8" t="s">
        <v>22</v>
      </c>
    </row>
    <row r="14" spans="1:9" ht="12" customHeight="1" x14ac:dyDescent="0.3">
      <c r="A14" s="13" t="s">
        <v>27</v>
      </c>
      <c r="B14" s="13" t="s">
        <v>1</v>
      </c>
      <c r="C14" s="13" t="s">
        <v>2</v>
      </c>
      <c r="D14" s="13" t="s">
        <v>14</v>
      </c>
      <c r="E14" s="13" t="s">
        <v>3</v>
      </c>
      <c r="F14" s="13" t="s">
        <v>4</v>
      </c>
      <c r="G14" s="13" t="s">
        <v>0</v>
      </c>
      <c r="H14" s="16" t="s">
        <v>145</v>
      </c>
    </row>
    <row r="15" spans="1:9" ht="12" customHeight="1" thickBot="1" x14ac:dyDescent="0.35">
      <c r="A15" s="17" t="s">
        <v>5</v>
      </c>
      <c r="B15" s="2"/>
      <c r="C15" s="2"/>
      <c r="D15" s="2"/>
      <c r="E15" s="2"/>
      <c r="F15" s="2"/>
      <c r="G15" s="4">
        <f t="shared" ref="G15:G17" si="4">SUM(E15+F15)</f>
        <v>0</v>
      </c>
      <c r="H15" s="6" t="s">
        <v>22</v>
      </c>
    </row>
    <row r="16" spans="1:9" ht="12" customHeight="1" thickBot="1" x14ac:dyDescent="0.35">
      <c r="A16" s="17" t="s">
        <v>124</v>
      </c>
      <c r="B16" s="2"/>
      <c r="C16" s="2"/>
      <c r="D16" s="2"/>
      <c r="E16" s="2"/>
      <c r="F16" s="2"/>
      <c r="G16" s="4">
        <f t="shared" si="4"/>
        <v>0</v>
      </c>
      <c r="H16" s="6" t="s">
        <v>22</v>
      </c>
    </row>
    <row r="17" spans="1:8" ht="12" customHeight="1" thickBot="1" x14ac:dyDescent="0.35">
      <c r="A17" s="24" t="s">
        <v>125</v>
      </c>
      <c r="B17" s="2"/>
      <c r="C17" s="2"/>
      <c r="D17" s="2"/>
      <c r="E17" s="2"/>
      <c r="F17" s="2"/>
      <c r="G17" s="4">
        <f t="shared" si="4"/>
        <v>0</v>
      </c>
      <c r="H17" s="6" t="s">
        <v>22</v>
      </c>
    </row>
    <row r="18" spans="1:8" ht="12" customHeight="1" thickBot="1" x14ac:dyDescent="0.35">
      <c r="A18" s="4" t="s">
        <v>17</v>
      </c>
      <c r="B18" s="4">
        <f>SUM(B15:B16)</f>
        <v>0</v>
      </c>
      <c r="C18" s="4">
        <f t="shared" ref="C18:G18" si="5">SUM(C15:C16)</f>
        <v>0</v>
      </c>
      <c r="D18" s="4">
        <f t="shared" si="5"/>
        <v>0</v>
      </c>
      <c r="E18" s="4">
        <f t="shared" si="5"/>
        <v>0</v>
      </c>
      <c r="F18" s="4">
        <f t="shared" si="5"/>
        <v>0</v>
      </c>
      <c r="G18" s="4">
        <f t="shared" si="5"/>
        <v>0</v>
      </c>
      <c r="H18" s="7" t="s">
        <v>22</v>
      </c>
    </row>
    <row r="19" spans="1:8" ht="12" customHeight="1" x14ac:dyDescent="0.3">
      <c r="A19" s="18" t="s">
        <v>31</v>
      </c>
      <c r="B19" s="19"/>
      <c r="C19" s="19"/>
      <c r="D19" s="19"/>
      <c r="E19" s="19"/>
      <c r="F19" s="19"/>
      <c r="G19" s="9"/>
      <c r="H19" s="20"/>
    </row>
    <row r="20" spans="1:8" x14ac:dyDescent="0.3">
      <c r="A20" s="19"/>
      <c r="B20" s="19"/>
      <c r="C20" s="19"/>
      <c r="D20" s="19"/>
      <c r="E20" s="19"/>
      <c r="F20" s="19"/>
      <c r="G20" s="19"/>
    </row>
  </sheetData>
  <mergeCells count="2">
    <mergeCell ref="A1:B2"/>
    <mergeCell ref="C1:H2"/>
  </mergeCells>
  <dataValidations count="2">
    <dataValidation type="list" showInputMessage="1" showErrorMessage="1" sqref="H15:H18 H4:H7 H9:H12" xr:uid="{C420C658-EDC8-47FC-829C-EA58814ECF61}">
      <formula1>_change</formula1>
    </dataValidation>
    <dataValidation type="whole" allowBlank="1" showInputMessage="1" showErrorMessage="1" sqref="B9:G12 B4:G7 B15:G18" xr:uid="{692D71C0-245D-4290-A4E5-1E1950EAF5DA}">
      <formula1>0</formula1>
      <formula2>10000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6EAA09C9-E508-4E62-BDA0-5AC75F8AC7C3}">
          <x14:formula1>
            <xm:f>'Other UG'!$A$1:$A$5</xm:f>
          </x14:formula1>
          <xm:sqref>H13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F3558-25A7-463C-BE73-30DEF397DB09}">
  <dimension ref="A1:I20"/>
  <sheetViews>
    <sheetView showGridLines="0" zoomScale="120" zoomScaleNormal="120" workbookViewId="0">
      <selection activeCell="B4" sqref="B4"/>
    </sheetView>
  </sheetViews>
  <sheetFormatPr defaultColWidth="8.77734375" defaultRowHeight="14.4" x14ac:dyDescent="0.3"/>
  <cols>
    <col min="1" max="1" width="23.21875" style="12" customWidth="1"/>
    <col min="2" max="5" width="10.21875" style="12" customWidth="1"/>
    <col min="6" max="6" width="10.33203125" style="12" customWidth="1"/>
    <col min="7" max="7" width="10.21875" style="12" customWidth="1"/>
    <col min="8" max="8" width="21.21875" style="21" customWidth="1"/>
    <col min="9" max="16384" width="8.77734375" style="12"/>
  </cols>
  <sheetData>
    <row r="1" spans="1:9" x14ac:dyDescent="0.3">
      <c r="A1" s="30" t="s">
        <v>144</v>
      </c>
      <c r="B1" s="31"/>
      <c r="C1" s="34" t="s">
        <v>104</v>
      </c>
      <c r="D1" s="34"/>
      <c r="E1" s="34"/>
      <c r="F1" s="34"/>
      <c r="G1" s="34"/>
      <c r="H1" s="34"/>
      <c r="I1" s="11"/>
    </row>
    <row r="2" spans="1:9" ht="15" thickBot="1" x14ac:dyDescent="0.35">
      <c r="A2" s="32"/>
      <c r="B2" s="33"/>
      <c r="C2" s="35"/>
      <c r="D2" s="35"/>
      <c r="E2" s="35"/>
      <c r="F2" s="35"/>
      <c r="G2" s="35"/>
      <c r="H2" s="35"/>
    </row>
    <row r="3" spans="1:9" ht="12" customHeight="1" x14ac:dyDescent="0.3">
      <c r="A3" s="13" t="s">
        <v>25</v>
      </c>
      <c r="B3" s="14" t="s">
        <v>1</v>
      </c>
      <c r="C3" s="14" t="s">
        <v>2</v>
      </c>
      <c r="D3" s="14" t="s">
        <v>14</v>
      </c>
      <c r="E3" s="14" t="s">
        <v>3</v>
      </c>
      <c r="F3" s="14" t="s">
        <v>4</v>
      </c>
      <c r="G3" s="15" t="s">
        <v>0</v>
      </c>
      <c r="H3" s="16" t="s">
        <v>145</v>
      </c>
    </row>
    <row r="4" spans="1:9" ht="12" customHeight="1" thickBot="1" x14ac:dyDescent="0.35">
      <c r="A4" s="17" t="s">
        <v>5</v>
      </c>
      <c r="B4" s="2"/>
      <c r="C4" s="2"/>
      <c r="D4" s="2"/>
      <c r="E4" s="2"/>
      <c r="F4" s="2"/>
      <c r="G4" s="5">
        <f t="shared" ref="G4:G6" si="0">E4+F4</f>
        <v>0</v>
      </c>
      <c r="H4" s="6" t="s">
        <v>22</v>
      </c>
    </row>
    <row r="5" spans="1:9" ht="12" customHeight="1" thickBot="1" x14ac:dyDescent="0.35">
      <c r="A5" s="17" t="s">
        <v>124</v>
      </c>
      <c r="B5" s="2"/>
      <c r="C5" s="2"/>
      <c r="D5" s="2"/>
      <c r="E5" s="2"/>
      <c r="F5" s="2"/>
      <c r="G5" s="5">
        <f t="shared" si="0"/>
        <v>0</v>
      </c>
      <c r="H5" s="6" t="s">
        <v>22</v>
      </c>
    </row>
    <row r="6" spans="1:9" ht="12" customHeight="1" thickBot="1" x14ac:dyDescent="0.35">
      <c r="A6" s="24" t="s">
        <v>125</v>
      </c>
      <c r="B6" s="2"/>
      <c r="C6" s="2"/>
      <c r="D6" s="2"/>
      <c r="E6" s="2"/>
      <c r="F6" s="2"/>
      <c r="G6" s="5">
        <f t="shared" si="0"/>
        <v>0</v>
      </c>
      <c r="H6" s="6" t="s">
        <v>22</v>
      </c>
    </row>
    <row r="7" spans="1:9" ht="12" customHeight="1" thickBot="1" x14ac:dyDescent="0.35">
      <c r="A7" s="4" t="s">
        <v>17</v>
      </c>
      <c r="B7" s="4">
        <f>SUM(B4:B5)</f>
        <v>0</v>
      </c>
      <c r="C7" s="4">
        <f t="shared" ref="C7:G7" si="1">SUM(C4:C5)</f>
        <v>0</v>
      </c>
      <c r="D7" s="4">
        <f t="shared" si="1"/>
        <v>0</v>
      </c>
      <c r="E7" s="4">
        <f t="shared" si="1"/>
        <v>0</v>
      </c>
      <c r="F7" s="4">
        <f t="shared" si="1"/>
        <v>0</v>
      </c>
      <c r="G7" s="4">
        <f t="shared" si="1"/>
        <v>0</v>
      </c>
      <c r="H7" s="7" t="s">
        <v>22</v>
      </c>
    </row>
    <row r="8" spans="1:9" ht="12" customHeight="1" x14ac:dyDescent="0.3">
      <c r="A8" s="13" t="s">
        <v>26</v>
      </c>
      <c r="B8" s="14" t="s">
        <v>1</v>
      </c>
      <c r="C8" s="14" t="s">
        <v>2</v>
      </c>
      <c r="D8" s="14" t="s">
        <v>14</v>
      </c>
      <c r="E8" s="14" t="s">
        <v>3</v>
      </c>
      <c r="F8" s="14" t="s">
        <v>4</v>
      </c>
      <c r="G8" s="15" t="s">
        <v>0</v>
      </c>
      <c r="H8" s="16" t="s">
        <v>145</v>
      </c>
    </row>
    <row r="9" spans="1:9" ht="12" customHeight="1" thickBot="1" x14ac:dyDescent="0.35">
      <c r="A9" s="17" t="s">
        <v>5</v>
      </c>
      <c r="B9" s="2"/>
      <c r="C9" s="2"/>
      <c r="D9" s="2"/>
      <c r="E9" s="2"/>
      <c r="F9" s="2"/>
      <c r="G9" s="5">
        <f t="shared" ref="G9:G11" si="2">E9+F9</f>
        <v>0</v>
      </c>
      <c r="H9" s="6" t="s">
        <v>22</v>
      </c>
    </row>
    <row r="10" spans="1:9" ht="12" customHeight="1" thickBot="1" x14ac:dyDescent="0.35">
      <c r="A10" s="17" t="s">
        <v>124</v>
      </c>
      <c r="B10" s="2"/>
      <c r="C10" s="2"/>
      <c r="D10" s="2"/>
      <c r="E10" s="2"/>
      <c r="F10" s="2"/>
      <c r="G10" s="5">
        <f t="shared" si="2"/>
        <v>0</v>
      </c>
      <c r="H10" s="6" t="s">
        <v>22</v>
      </c>
    </row>
    <row r="11" spans="1:9" ht="12" customHeight="1" thickBot="1" x14ac:dyDescent="0.35">
      <c r="A11" s="24" t="s">
        <v>125</v>
      </c>
      <c r="B11" s="2"/>
      <c r="C11" s="2"/>
      <c r="D11" s="2"/>
      <c r="E11" s="2"/>
      <c r="F11" s="2"/>
      <c r="G11" s="5">
        <f t="shared" si="2"/>
        <v>0</v>
      </c>
      <c r="H11" s="6" t="s">
        <v>22</v>
      </c>
    </row>
    <row r="12" spans="1:9" ht="12" customHeight="1" thickBot="1" x14ac:dyDescent="0.35">
      <c r="A12" s="4" t="s">
        <v>17</v>
      </c>
      <c r="B12" s="4">
        <f>SUM(B9:B10)</f>
        <v>0</v>
      </c>
      <c r="C12" s="4">
        <f t="shared" ref="C12:G12" si="3">SUM(C9:C10)</f>
        <v>0</v>
      </c>
      <c r="D12" s="4">
        <f t="shared" si="3"/>
        <v>0</v>
      </c>
      <c r="E12" s="4">
        <f t="shared" si="3"/>
        <v>0</v>
      </c>
      <c r="F12" s="4">
        <f t="shared" si="3"/>
        <v>0</v>
      </c>
      <c r="G12" s="4">
        <f t="shared" si="3"/>
        <v>0</v>
      </c>
      <c r="H12" s="7" t="s">
        <v>22</v>
      </c>
    </row>
    <row r="13" spans="1:9" ht="12" customHeight="1" thickBot="1" x14ac:dyDescent="0.35">
      <c r="A13" s="18" t="s">
        <v>101</v>
      </c>
      <c r="B13" s="19"/>
      <c r="C13" s="19"/>
      <c r="D13" s="19"/>
      <c r="E13" s="19"/>
      <c r="F13" s="19"/>
      <c r="G13" s="19"/>
      <c r="H13" s="8" t="s">
        <v>22</v>
      </c>
    </row>
    <row r="14" spans="1:9" ht="12" customHeight="1" x14ac:dyDescent="0.3">
      <c r="A14" s="13" t="s">
        <v>27</v>
      </c>
      <c r="B14" s="13" t="s">
        <v>1</v>
      </c>
      <c r="C14" s="13" t="s">
        <v>2</v>
      </c>
      <c r="D14" s="13" t="s">
        <v>14</v>
      </c>
      <c r="E14" s="13" t="s">
        <v>3</v>
      </c>
      <c r="F14" s="13" t="s">
        <v>4</v>
      </c>
      <c r="G14" s="13" t="s">
        <v>0</v>
      </c>
      <c r="H14" s="16" t="s">
        <v>145</v>
      </c>
    </row>
    <row r="15" spans="1:9" ht="12" customHeight="1" thickBot="1" x14ac:dyDescent="0.35">
      <c r="A15" s="17" t="s">
        <v>5</v>
      </c>
      <c r="B15" s="2"/>
      <c r="C15" s="2"/>
      <c r="D15" s="2"/>
      <c r="E15" s="2"/>
      <c r="F15" s="2"/>
      <c r="G15" s="4">
        <f t="shared" ref="G15:G17" si="4">SUM(E15+F15)</f>
        <v>0</v>
      </c>
      <c r="H15" s="6" t="s">
        <v>22</v>
      </c>
    </row>
    <row r="16" spans="1:9" ht="12" customHeight="1" thickBot="1" x14ac:dyDescent="0.35">
      <c r="A16" s="17" t="s">
        <v>124</v>
      </c>
      <c r="B16" s="2"/>
      <c r="C16" s="2"/>
      <c r="D16" s="2"/>
      <c r="E16" s="2"/>
      <c r="F16" s="2"/>
      <c r="G16" s="4">
        <f t="shared" si="4"/>
        <v>0</v>
      </c>
      <c r="H16" s="6" t="s">
        <v>22</v>
      </c>
    </row>
    <row r="17" spans="1:8" ht="12" customHeight="1" thickBot="1" x14ac:dyDescent="0.35">
      <c r="A17" s="24" t="s">
        <v>125</v>
      </c>
      <c r="B17" s="2"/>
      <c r="C17" s="2"/>
      <c r="D17" s="2"/>
      <c r="E17" s="2"/>
      <c r="F17" s="2"/>
      <c r="G17" s="4">
        <f t="shared" si="4"/>
        <v>0</v>
      </c>
      <c r="H17" s="6" t="s">
        <v>22</v>
      </c>
    </row>
    <row r="18" spans="1:8" ht="12" customHeight="1" thickBot="1" x14ac:dyDescent="0.35">
      <c r="A18" s="4" t="s">
        <v>17</v>
      </c>
      <c r="B18" s="4">
        <f>SUM(B15:B16)</f>
        <v>0</v>
      </c>
      <c r="C18" s="4">
        <f t="shared" ref="C18:G18" si="5">SUM(C15:C16)</f>
        <v>0</v>
      </c>
      <c r="D18" s="4">
        <f t="shared" si="5"/>
        <v>0</v>
      </c>
      <c r="E18" s="4">
        <f t="shared" si="5"/>
        <v>0</v>
      </c>
      <c r="F18" s="4">
        <f t="shared" si="5"/>
        <v>0</v>
      </c>
      <c r="G18" s="4">
        <f t="shared" si="5"/>
        <v>0</v>
      </c>
      <c r="H18" s="7" t="s">
        <v>22</v>
      </c>
    </row>
    <row r="19" spans="1:8" ht="12" customHeight="1" x14ac:dyDescent="0.3">
      <c r="A19" s="18" t="s">
        <v>31</v>
      </c>
      <c r="B19" s="19"/>
      <c r="C19" s="19"/>
      <c r="D19" s="19"/>
      <c r="E19" s="19"/>
      <c r="F19" s="19"/>
      <c r="G19" s="9"/>
      <c r="H19" s="20"/>
    </row>
    <row r="20" spans="1:8" x14ac:dyDescent="0.3">
      <c r="A20" s="19"/>
      <c r="B20" s="19"/>
      <c r="C20" s="19"/>
      <c r="D20" s="19"/>
      <c r="E20" s="19"/>
      <c r="F20" s="19"/>
      <c r="G20" s="19"/>
    </row>
  </sheetData>
  <mergeCells count="2">
    <mergeCell ref="A1:B2"/>
    <mergeCell ref="C1:H2"/>
  </mergeCells>
  <dataValidations count="2">
    <dataValidation type="whole" allowBlank="1" showInputMessage="1" showErrorMessage="1" sqref="B9:G12 B4:G7 B15:G18" xr:uid="{7E2A8C53-9850-487F-A7FD-0C8FC0436ADB}">
      <formula1>0</formula1>
      <formula2>10000</formula2>
    </dataValidation>
    <dataValidation type="list" showInputMessage="1" showErrorMessage="1" sqref="H15:H18 H4:H7 H9:H12" xr:uid="{66411579-C898-48B9-9348-E4EAB13CCF1B}">
      <formula1>_change</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C0B7913E-4798-45D6-B3C4-3AB77785AAFE}">
          <x14:formula1>
            <xm:f>'Other UG'!$A$1:$A$5</xm:f>
          </x14:formula1>
          <xm:sqref>H13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52E6A-65A3-448F-A29C-BD66EE77DF43}">
  <dimension ref="A1:I20"/>
  <sheetViews>
    <sheetView showGridLines="0" zoomScale="120" zoomScaleNormal="120" workbookViewId="0">
      <selection activeCell="B4" sqref="B4"/>
    </sheetView>
  </sheetViews>
  <sheetFormatPr defaultColWidth="8.77734375" defaultRowHeight="14.4" x14ac:dyDescent="0.3"/>
  <cols>
    <col min="1" max="1" width="23.21875" style="12" customWidth="1"/>
    <col min="2" max="5" width="10.21875" style="12" customWidth="1"/>
    <col min="6" max="6" width="10.33203125" style="12" customWidth="1"/>
    <col min="7" max="7" width="10.21875" style="12" customWidth="1"/>
    <col min="8" max="8" width="21.21875" style="21" customWidth="1"/>
    <col min="9" max="16384" width="8.77734375" style="12"/>
  </cols>
  <sheetData>
    <row r="1" spans="1:9" x14ac:dyDescent="0.3">
      <c r="A1" s="30" t="s">
        <v>144</v>
      </c>
      <c r="B1" s="31"/>
      <c r="C1" s="34" t="s">
        <v>119</v>
      </c>
      <c r="D1" s="34"/>
      <c r="E1" s="34"/>
      <c r="F1" s="34"/>
      <c r="G1" s="34"/>
      <c r="H1" s="34"/>
      <c r="I1" s="11"/>
    </row>
    <row r="2" spans="1:9" ht="15" thickBot="1" x14ac:dyDescent="0.35">
      <c r="A2" s="32"/>
      <c r="B2" s="33"/>
      <c r="C2" s="35"/>
      <c r="D2" s="35"/>
      <c r="E2" s="35"/>
      <c r="F2" s="35"/>
      <c r="G2" s="35"/>
      <c r="H2" s="35"/>
    </row>
    <row r="3" spans="1:9" ht="12" customHeight="1" x14ac:dyDescent="0.3">
      <c r="A3" s="13" t="s">
        <v>25</v>
      </c>
      <c r="B3" s="14" t="s">
        <v>1</v>
      </c>
      <c r="C3" s="14" t="s">
        <v>2</v>
      </c>
      <c r="D3" s="14" t="s">
        <v>14</v>
      </c>
      <c r="E3" s="14" t="s">
        <v>3</v>
      </c>
      <c r="F3" s="14" t="s">
        <v>4</v>
      </c>
      <c r="G3" s="15" t="s">
        <v>0</v>
      </c>
      <c r="H3" s="16" t="s">
        <v>145</v>
      </c>
    </row>
    <row r="4" spans="1:9" ht="12" customHeight="1" thickBot="1" x14ac:dyDescent="0.35">
      <c r="A4" s="17" t="s">
        <v>5</v>
      </c>
      <c r="B4" s="2"/>
      <c r="C4" s="2"/>
      <c r="D4" s="2"/>
      <c r="E4" s="2"/>
      <c r="F4" s="2"/>
      <c r="G4" s="5">
        <f t="shared" ref="G4:G6" si="0">E4+F4</f>
        <v>0</v>
      </c>
      <c r="H4" s="6" t="s">
        <v>22</v>
      </c>
    </row>
    <row r="5" spans="1:9" ht="12" customHeight="1" thickBot="1" x14ac:dyDescent="0.35">
      <c r="A5" s="17" t="s">
        <v>124</v>
      </c>
      <c r="B5" s="2"/>
      <c r="C5" s="2"/>
      <c r="D5" s="2"/>
      <c r="E5" s="2"/>
      <c r="F5" s="2"/>
      <c r="G5" s="5">
        <f t="shared" si="0"/>
        <v>0</v>
      </c>
      <c r="H5" s="6" t="s">
        <v>22</v>
      </c>
    </row>
    <row r="6" spans="1:9" ht="12" customHeight="1" thickBot="1" x14ac:dyDescent="0.35">
      <c r="A6" s="24" t="s">
        <v>125</v>
      </c>
      <c r="B6" s="2"/>
      <c r="C6" s="2"/>
      <c r="D6" s="2"/>
      <c r="E6" s="2"/>
      <c r="F6" s="2"/>
      <c r="G6" s="5">
        <f t="shared" si="0"/>
        <v>0</v>
      </c>
      <c r="H6" s="6" t="s">
        <v>22</v>
      </c>
    </row>
    <row r="7" spans="1:9" ht="12" customHeight="1" thickBot="1" x14ac:dyDescent="0.35">
      <c r="A7" s="4" t="s">
        <v>17</v>
      </c>
      <c r="B7" s="4">
        <f>SUM(B4:B5)</f>
        <v>0</v>
      </c>
      <c r="C7" s="4">
        <f t="shared" ref="C7:G7" si="1">SUM(C4:C5)</f>
        <v>0</v>
      </c>
      <c r="D7" s="4">
        <f t="shared" si="1"/>
        <v>0</v>
      </c>
      <c r="E7" s="4">
        <f t="shared" si="1"/>
        <v>0</v>
      </c>
      <c r="F7" s="4">
        <f t="shared" si="1"/>
        <v>0</v>
      </c>
      <c r="G7" s="4">
        <f t="shared" si="1"/>
        <v>0</v>
      </c>
      <c r="H7" s="7" t="s">
        <v>22</v>
      </c>
    </row>
    <row r="8" spans="1:9" ht="12" customHeight="1" x14ac:dyDescent="0.3">
      <c r="A8" s="13" t="s">
        <v>26</v>
      </c>
      <c r="B8" s="14" t="s">
        <v>1</v>
      </c>
      <c r="C8" s="14" t="s">
        <v>2</v>
      </c>
      <c r="D8" s="14" t="s">
        <v>14</v>
      </c>
      <c r="E8" s="14" t="s">
        <v>3</v>
      </c>
      <c r="F8" s="14" t="s">
        <v>4</v>
      </c>
      <c r="G8" s="15" t="s">
        <v>0</v>
      </c>
      <c r="H8" s="16" t="s">
        <v>145</v>
      </c>
    </row>
    <row r="9" spans="1:9" ht="12" customHeight="1" thickBot="1" x14ac:dyDescent="0.35">
      <c r="A9" s="17" t="s">
        <v>5</v>
      </c>
      <c r="B9" s="2"/>
      <c r="C9" s="2"/>
      <c r="D9" s="2"/>
      <c r="E9" s="2"/>
      <c r="F9" s="2"/>
      <c r="G9" s="5">
        <f t="shared" ref="G9:G11" si="2">E9+F9</f>
        <v>0</v>
      </c>
      <c r="H9" s="6" t="s">
        <v>22</v>
      </c>
    </row>
    <row r="10" spans="1:9" ht="12" customHeight="1" thickBot="1" x14ac:dyDescent="0.35">
      <c r="A10" s="17" t="s">
        <v>124</v>
      </c>
      <c r="B10" s="2"/>
      <c r="C10" s="2"/>
      <c r="D10" s="2"/>
      <c r="E10" s="2"/>
      <c r="F10" s="2"/>
      <c r="G10" s="5">
        <f t="shared" si="2"/>
        <v>0</v>
      </c>
      <c r="H10" s="6" t="s">
        <v>22</v>
      </c>
    </row>
    <row r="11" spans="1:9" ht="12" customHeight="1" thickBot="1" x14ac:dyDescent="0.35">
      <c r="A11" s="24" t="s">
        <v>125</v>
      </c>
      <c r="B11" s="2"/>
      <c r="C11" s="2"/>
      <c r="D11" s="2"/>
      <c r="E11" s="2"/>
      <c r="F11" s="2"/>
      <c r="G11" s="5">
        <f t="shared" si="2"/>
        <v>0</v>
      </c>
      <c r="H11" s="6" t="s">
        <v>22</v>
      </c>
    </row>
    <row r="12" spans="1:9" ht="12" customHeight="1" thickBot="1" x14ac:dyDescent="0.35">
      <c r="A12" s="4" t="s">
        <v>17</v>
      </c>
      <c r="B12" s="4">
        <f>SUM(B9:B10)</f>
        <v>0</v>
      </c>
      <c r="C12" s="4">
        <f t="shared" ref="C12:G12" si="3">SUM(C9:C10)</f>
        <v>0</v>
      </c>
      <c r="D12" s="4">
        <f t="shared" si="3"/>
        <v>0</v>
      </c>
      <c r="E12" s="4">
        <f t="shared" si="3"/>
        <v>0</v>
      </c>
      <c r="F12" s="4">
        <f t="shared" si="3"/>
        <v>0</v>
      </c>
      <c r="G12" s="4">
        <f t="shared" si="3"/>
        <v>0</v>
      </c>
      <c r="H12" s="7" t="s">
        <v>22</v>
      </c>
    </row>
    <row r="13" spans="1:9" ht="12" customHeight="1" thickBot="1" x14ac:dyDescent="0.35">
      <c r="A13" s="18" t="s">
        <v>101</v>
      </c>
      <c r="B13" s="19"/>
      <c r="C13" s="19"/>
      <c r="D13" s="19"/>
      <c r="E13" s="19"/>
      <c r="F13" s="19"/>
      <c r="G13" s="19"/>
      <c r="H13" s="8" t="s">
        <v>22</v>
      </c>
    </row>
    <row r="14" spans="1:9" ht="12" customHeight="1" x14ac:dyDescent="0.3">
      <c r="A14" s="13" t="s">
        <v>27</v>
      </c>
      <c r="B14" s="13" t="s">
        <v>1</v>
      </c>
      <c r="C14" s="13" t="s">
        <v>2</v>
      </c>
      <c r="D14" s="13" t="s">
        <v>14</v>
      </c>
      <c r="E14" s="13" t="s">
        <v>3</v>
      </c>
      <c r="F14" s="13" t="s">
        <v>4</v>
      </c>
      <c r="G14" s="13" t="s">
        <v>0</v>
      </c>
      <c r="H14" s="16" t="s">
        <v>145</v>
      </c>
    </row>
    <row r="15" spans="1:9" ht="12" customHeight="1" thickBot="1" x14ac:dyDescent="0.35">
      <c r="A15" s="17" t="s">
        <v>5</v>
      </c>
      <c r="B15" s="2"/>
      <c r="C15" s="2"/>
      <c r="D15" s="2"/>
      <c r="E15" s="2"/>
      <c r="F15" s="2"/>
      <c r="G15" s="4">
        <f t="shared" ref="G15:G17" si="4">SUM(E15+F15)</f>
        <v>0</v>
      </c>
      <c r="H15" s="6" t="s">
        <v>22</v>
      </c>
    </row>
    <row r="16" spans="1:9" ht="12" customHeight="1" thickBot="1" x14ac:dyDescent="0.35">
      <c r="A16" s="17" t="s">
        <v>124</v>
      </c>
      <c r="B16" s="2"/>
      <c r="C16" s="2"/>
      <c r="D16" s="2"/>
      <c r="E16" s="2"/>
      <c r="F16" s="2"/>
      <c r="G16" s="4">
        <f t="shared" si="4"/>
        <v>0</v>
      </c>
      <c r="H16" s="6" t="s">
        <v>22</v>
      </c>
    </row>
    <row r="17" spans="1:8" ht="12" customHeight="1" thickBot="1" x14ac:dyDescent="0.35">
      <c r="A17" s="24" t="s">
        <v>125</v>
      </c>
      <c r="B17" s="2"/>
      <c r="C17" s="2"/>
      <c r="D17" s="2"/>
      <c r="E17" s="2"/>
      <c r="F17" s="2"/>
      <c r="G17" s="4">
        <f t="shared" si="4"/>
        <v>0</v>
      </c>
      <c r="H17" s="6" t="s">
        <v>22</v>
      </c>
    </row>
    <row r="18" spans="1:8" ht="12" customHeight="1" thickBot="1" x14ac:dyDescent="0.35">
      <c r="A18" s="4" t="s">
        <v>17</v>
      </c>
      <c r="B18" s="4">
        <f>SUM(B15:B16)</f>
        <v>0</v>
      </c>
      <c r="C18" s="4">
        <f t="shared" ref="C18:G18" si="5">SUM(C15:C16)</f>
        <v>0</v>
      </c>
      <c r="D18" s="4">
        <f t="shared" si="5"/>
        <v>0</v>
      </c>
      <c r="E18" s="4">
        <f t="shared" si="5"/>
        <v>0</v>
      </c>
      <c r="F18" s="4">
        <f t="shared" si="5"/>
        <v>0</v>
      </c>
      <c r="G18" s="4">
        <f t="shared" si="5"/>
        <v>0</v>
      </c>
      <c r="H18" s="7" t="s">
        <v>22</v>
      </c>
    </row>
    <row r="19" spans="1:8" ht="12" customHeight="1" x14ac:dyDescent="0.3">
      <c r="A19" s="18" t="s">
        <v>31</v>
      </c>
      <c r="B19" s="19"/>
      <c r="C19" s="19"/>
      <c r="D19" s="19"/>
      <c r="E19" s="19"/>
      <c r="F19" s="19"/>
      <c r="G19" s="9"/>
      <c r="H19" s="20"/>
    </row>
    <row r="20" spans="1:8" x14ac:dyDescent="0.3">
      <c r="A20" s="19"/>
      <c r="B20" s="19"/>
      <c r="C20" s="19"/>
      <c r="D20" s="19"/>
      <c r="E20" s="19"/>
      <c r="F20" s="19"/>
      <c r="G20" s="19"/>
    </row>
  </sheetData>
  <mergeCells count="2">
    <mergeCell ref="A1:B2"/>
    <mergeCell ref="C1:H2"/>
  </mergeCells>
  <dataValidations count="2">
    <dataValidation type="list" showInputMessage="1" showErrorMessage="1" sqref="H15:H18 H4:H7 H9:H12" xr:uid="{AFAC2F6C-1085-47DA-A8EC-A9E34CCC0D5B}">
      <formula1>_change</formula1>
    </dataValidation>
    <dataValidation type="whole" allowBlank="1" showInputMessage="1" showErrorMessage="1" sqref="B9:G12 B4:G7 B15:G18" xr:uid="{2F1DA8F5-BF44-4E49-98F5-5478E07E9F33}">
      <formula1>0</formula1>
      <formula2>10000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E3858D85-288D-4C2F-8967-0D185471D967}">
          <x14:formula1>
            <xm:f>'Other UG'!$A$1:$A$5</xm:f>
          </x14:formula1>
          <xm:sqref>H13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ADB05-4F14-4FB3-AE61-9B56767391BC}">
  <dimension ref="A1:I20"/>
  <sheetViews>
    <sheetView showGridLines="0" zoomScale="120" zoomScaleNormal="120" workbookViewId="0">
      <selection activeCell="B4" sqref="B4"/>
    </sheetView>
  </sheetViews>
  <sheetFormatPr defaultColWidth="8.77734375" defaultRowHeight="14.4" x14ac:dyDescent="0.3"/>
  <cols>
    <col min="1" max="1" width="23.21875" style="12" customWidth="1"/>
    <col min="2" max="5" width="10.21875" style="12" customWidth="1"/>
    <col min="6" max="6" width="10.33203125" style="12" customWidth="1"/>
    <col min="7" max="7" width="10.21875" style="12" customWidth="1"/>
    <col min="8" max="8" width="21.21875" style="21" customWidth="1"/>
    <col min="9" max="16384" width="8.77734375" style="12"/>
  </cols>
  <sheetData>
    <row r="1" spans="1:9" x14ac:dyDescent="0.3">
      <c r="A1" s="30" t="s">
        <v>144</v>
      </c>
      <c r="B1" s="31"/>
      <c r="C1" s="34" t="s">
        <v>106</v>
      </c>
      <c r="D1" s="34"/>
      <c r="E1" s="34"/>
      <c r="F1" s="34"/>
      <c r="G1" s="34"/>
      <c r="H1" s="34"/>
      <c r="I1" s="11"/>
    </row>
    <row r="2" spans="1:9" ht="15" thickBot="1" x14ac:dyDescent="0.35">
      <c r="A2" s="32"/>
      <c r="B2" s="33"/>
      <c r="C2" s="35"/>
      <c r="D2" s="35"/>
      <c r="E2" s="35"/>
      <c r="F2" s="35"/>
      <c r="G2" s="35"/>
      <c r="H2" s="35"/>
    </row>
    <row r="3" spans="1:9" ht="12" customHeight="1" x14ac:dyDescent="0.3">
      <c r="A3" s="13" t="s">
        <v>25</v>
      </c>
      <c r="B3" s="14" t="s">
        <v>1</v>
      </c>
      <c r="C3" s="14" t="s">
        <v>2</v>
      </c>
      <c r="D3" s="14" t="s">
        <v>14</v>
      </c>
      <c r="E3" s="14" t="s">
        <v>3</v>
      </c>
      <c r="F3" s="14" t="s">
        <v>4</v>
      </c>
      <c r="G3" s="15" t="s">
        <v>0</v>
      </c>
      <c r="H3" s="16" t="s">
        <v>145</v>
      </c>
    </row>
    <row r="4" spans="1:9" ht="12" customHeight="1" thickBot="1" x14ac:dyDescent="0.35">
      <c r="A4" s="17" t="s">
        <v>5</v>
      </c>
      <c r="B4" s="2"/>
      <c r="C4" s="2"/>
      <c r="D4" s="2"/>
      <c r="E4" s="2"/>
      <c r="F4" s="2"/>
      <c r="G4" s="5">
        <f t="shared" ref="G4:G6" si="0">E4+F4</f>
        <v>0</v>
      </c>
      <c r="H4" s="6" t="s">
        <v>22</v>
      </c>
    </row>
    <row r="5" spans="1:9" ht="12" customHeight="1" thickBot="1" x14ac:dyDescent="0.35">
      <c r="A5" s="17" t="s">
        <v>124</v>
      </c>
      <c r="B5" s="2"/>
      <c r="C5" s="2"/>
      <c r="D5" s="2"/>
      <c r="E5" s="2"/>
      <c r="F5" s="2"/>
      <c r="G5" s="5">
        <f t="shared" si="0"/>
        <v>0</v>
      </c>
      <c r="H5" s="6" t="s">
        <v>22</v>
      </c>
    </row>
    <row r="6" spans="1:9" ht="12" customHeight="1" thickBot="1" x14ac:dyDescent="0.35">
      <c r="A6" s="24" t="s">
        <v>125</v>
      </c>
      <c r="B6" s="2"/>
      <c r="C6" s="2"/>
      <c r="D6" s="2"/>
      <c r="E6" s="2"/>
      <c r="F6" s="2"/>
      <c r="G6" s="5">
        <f t="shared" si="0"/>
        <v>0</v>
      </c>
      <c r="H6" s="6" t="s">
        <v>22</v>
      </c>
    </row>
    <row r="7" spans="1:9" ht="12" customHeight="1" thickBot="1" x14ac:dyDescent="0.35">
      <c r="A7" s="4" t="s">
        <v>17</v>
      </c>
      <c r="B7" s="4">
        <f>SUM(B4:B5)</f>
        <v>0</v>
      </c>
      <c r="C7" s="4">
        <f t="shared" ref="C7:G7" si="1">SUM(C4:C5)</f>
        <v>0</v>
      </c>
      <c r="D7" s="4">
        <f t="shared" si="1"/>
        <v>0</v>
      </c>
      <c r="E7" s="4">
        <f t="shared" si="1"/>
        <v>0</v>
      </c>
      <c r="F7" s="4">
        <f t="shared" si="1"/>
        <v>0</v>
      </c>
      <c r="G7" s="4">
        <f t="shared" si="1"/>
        <v>0</v>
      </c>
      <c r="H7" s="7" t="s">
        <v>22</v>
      </c>
    </row>
    <row r="8" spans="1:9" ht="12" customHeight="1" x14ac:dyDescent="0.3">
      <c r="A8" s="13" t="s">
        <v>26</v>
      </c>
      <c r="B8" s="14" t="s">
        <v>1</v>
      </c>
      <c r="C8" s="14" t="s">
        <v>2</v>
      </c>
      <c r="D8" s="14" t="s">
        <v>14</v>
      </c>
      <c r="E8" s="14" t="s">
        <v>3</v>
      </c>
      <c r="F8" s="14" t="s">
        <v>4</v>
      </c>
      <c r="G8" s="15" t="s">
        <v>0</v>
      </c>
      <c r="H8" s="16" t="s">
        <v>145</v>
      </c>
    </row>
    <row r="9" spans="1:9" ht="12" customHeight="1" thickBot="1" x14ac:dyDescent="0.35">
      <c r="A9" s="17" t="s">
        <v>5</v>
      </c>
      <c r="B9" s="2"/>
      <c r="C9" s="2"/>
      <c r="D9" s="2"/>
      <c r="E9" s="2"/>
      <c r="F9" s="2"/>
      <c r="G9" s="5">
        <f t="shared" ref="G9:G11" si="2">E9+F9</f>
        <v>0</v>
      </c>
      <c r="H9" s="6" t="s">
        <v>22</v>
      </c>
    </row>
    <row r="10" spans="1:9" ht="12" customHeight="1" thickBot="1" x14ac:dyDescent="0.35">
      <c r="A10" s="17" t="s">
        <v>124</v>
      </c>
      <c r="B10" s="2"/>
      <c r="C10" s="2"/>
      <c r="D10" s="2"/>
      <c r="E10" s="2"/>
      <c r="F10" s="2"/>
      <c r="G10" s="5">
        <f t="shared" si="2"/>
        <v>0</v>
      </c>
      <c r="H10" s="6" t="s">
        <v>22</v>
      </c>
    </row>
    <row r="11" spans="1:9" ht="12" customHeight="1" thickBot="1" x14ac:dyDescent="0.35">
      <c r="A11" s="24" t="s">
        <v>125</v>
      </c>
      <c r="B11" s="2"/>
      <c r="C11" s="2"/>
      <c r="D11" s="2"/>
      <c r="E11" s="2"/>
      <c r="F11" s="2"/>
      <c r="G11" s="5">
        <f t="shared" si="2"/>
        <v>0</v>
      </c>
      <c r="H11" s="6" t="s">
        <v>22</v>
      </c>
    </row>
    <row r="12" spans="1:9" ht="12" customHeight="1" thickBot="1" x14ac:dyDescent="0.35">
      <c r="A12" s="4" t="s">
        <v>17</v>
      </c>
      <c r="B12" s="4">
        <f>SUM(B9:B10)</f>
        <v>0</v>
      </c>
      <c r="C12" s="4">
        <f t="shared" ref="C12:G12" si="3">SUM(C9:C10)</f>
        <v>0</v>
      </c>
      <c r="D12" s="4">
        <f t="shared" si="3"/>
        <v>0</v>
      </c>
      <c r="E12" s="4">
        <f t="shared" si="3"/>
        <v>0</v>
      </c>
      <c r="F12" s="4">
        <f t="shared" si="3"/>
        <v>0</v>
      </c>
      <c r="G12" s="4">
        <f t="shared" si="3"/>
        <v>0</v>
      </c>
      <c r="H12" s="7" t="s">
        <v>22</v>
      </c>
    </row>
    <row r="13" spans="1:9" ht="12" customHeight="1" thickBot="1" x14ac:dyDescent="0.35">
      <c r="A13" s="18" t="s">
        <v>101</v>
      </c>
      <c r="B13" s="19"/>
      <c r="C13" s="19"/>
      <c r="D13" s="19"/>
      <c r="E13" s="19"/>
      <c r="F13" s="19"/>
      <c r="G13" s="19"/>
      <c r="H13" s="8" t="s">
        <v>22</v>
      </c>
    </row>
    <row r="14" spans="1:9" ht="12" customHeight="1" x14ac:dyDescent="0.3">
      <c r="A14" s="13" t="s">
        <v>27</v>
      </c>
      <c r="B14" s="13" t="s">
        <v>1</v>
      </c>
      <c r="C14" s="13" t="s">
        <v>2</v>
      </c>
      <c r="D14" s="13" t="s">
        <v>14</v>
      </c>
      <c r="E14" s="13" t="s">
        <v>3</v>
      </c>
      <c r="F14" s="13" t="s">
        <v>4</v>
      </c>
      <c r="G14" s="13" t="s">
        <v>0</v>
      </c>
      <c r="H14" s="16" t="s">
        <v>145</v>
      </c>
    </row>
    <row r="15" spans="1:9" ht="12" customHeight="1" x14ac:dyDescent="0.3">
      <c r="A15" s="17" t="s">
        <v>5</v>
      </c>
      <c r="B15" s="2"/>
      <c r="C15" s="2"/>
      <c r="D15" s="2"/>
      <c r="E15" s="2"/>
      <c r="F15" s="2"/>
      <c r="G15" s="3">
        <f t="shared" ref="G15:G17" si="4">E15+F15</f>
        <v>0</v>
      </c>
      <c r="H15" s="6" t="s">
        <v>22</v>
      </c>
    </row>
    <row r="16" spans="1:9" ht="12" customHeight="1" x14ac:dyDescent="0.3">
      <c r="A16" s="17" t="s">
        <v>124</v>
      </c>
      <c r="B16" s="2"/>
      <c r="C16" s="2"/>
      <c r="D16" s="2"/>
      <c r="E16" s="2"/>
      <c r="F16" s="2"/>
      <c r="G16" s="3">
        <f t="shared" si="4"/>
        <v>0</v>
      </c>
      <c r="H16" s="6" t="s">
        <v>22</v>
      </c>
    </row>
    <row r="17" spans="1:8" ht="12" customHeight="1" x14ac:dyDescent="0.3">
      <c r="A17" s="24" t="s">
        <v>125</v>
      </c>
      <c r="B17" s="2"/>
      <c r="C17" s="2"/>
      <c r="D17" s="2"/>
      <c r="E17" s="2"/>
      <c r="F17" s="2"/>
      <c r="G17" s="3">
        <f t="shared" si="4"/>
        <v>0</v>
      </c>
      <c r="H17" s="6" t="s">
        <v>22</v>
      </c>
    </row>
    <row r="18" spans="1:8" ht="12" customHeight="1" thickBot="1" x14ac:dyDescent="0.35">
      <c r="A18" s="4" t="s">
        <v>17</v>
      </c>
      <c r="B18" s="4">
        <f>SUM(B15:B16)</f>
        <v>0</v>
      </c>
      <c r="C18" s="4">
        <f t="shared" ref="C18:G18" si="5">SUM(C15:C16)</f>
        <v>0</v>
      </c>
      <c r="D18" s="4">
        <f t="shared" si="5"/>
        <v>0</v>
      </c>
      <c r="E18" s="4">
        <f t="shared" si="5"/>
        <v>0</v>
      </c>
      <c r="F18" s="4">
        <f t="shared" si="5"/>
        <v>0</v>
      </c>
      <c r="G18" s="4">
        <f t="shared" si="5"/>
        <v>0</v>
      </c>
      <c r="H18" s="7" t="s">
        <v>22</v>
      </c>
    </row>
    <row r="19" spans="1:8" ht="12" customHeight="1" x14ac:dyDescent="0.3">
      <c r="A19" s="18" t="s">
        <v>31</v>
      </c>
      <c r="B19" s="19"/>
      <c r="C19" s="19"/>
      <c r="D19" s="19"/>
      <c r="E19" s="19"/>
      <c r="F19" s="19"/>
      <c r="G19" s="9"/>
      <c r="H19" s="20"/>
    </row>
    <row r="20" spans="1:8" x14ac:dyDescent="0.3">
      <c r="A20" s="19"/>
      <c r="B20" s="19"/>
      <c r="C20" s="19"/>
      <c r="D20" s="19"/>
      <c r="E20" s="19"/>
      <c r="F20" s="19"/>
      <c r="G20" s="19"/>
    </row>
  </sheetData>
  <mergeCells count="2">
    <mergeCell ref="A1:B2"/>
    <mergeCell ref="C1:H2"/>
  </mergeCells>
  <dataValidations count="2">
    <dataValidation type="whole" allowBlank="1" showInputMessage="1" showErrorMessage="1" sqref="B9:G12 B4:G7 B15:G18" xr:uid="{E21B05B6-0B35-4431-9450-8E84A35F629C}">
      <formula1>0</formula1>
      <formula2>10000</formula2>
    </dataValidation>
    <dataValidation type="list" showInputMessage="1" showErrorMessage="1" sqref="H15:H18 H4:H7 H9:H12" xr:uid="{FA817CA3-729B-47C4-8F25-A842EA1FF9DF}">
      <formula1>_change</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2B9EC6EA-A87E-4B9D-8BAD-ACBC019310B5}">
          <x14:formula1>
            <xm:f>'Other UG'!$A$1:$A$5</xm:f>
          </x14:formula1>
          <xm:sqref>H13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B7117-04B1-45BF-B766-99D4F07909A3}">
  <dimension ref="A1:I20"/>
  <sheetViews>
    <sheetView showGridLines="0" zoomScale="120" zoomScaleNormal="120" workbookViewId="0">
      <selection activeCell="B4" sqref="B4"/>
    </sheetView>
  </sheetViews>
  <sheetFormatPr defaultColWidth="8.77734375" defaultRowHeight="14.4" x14ac:dyDescent="0.3"/>
  <cols>
    <col min="1" max="1" width="23.21875" style="12" customWidth="1"/>
    <col min="2" max="5" width="10.21875" style="12" customWidth="1"/>
    <col min="6" max="6" width="10.33203125" style="12" customWidth="1"/>
    <col min="7" max="7" width="10.21875" style="12" customWidth="1"/>
    <col min="8" max="8" width="21.21875" style="21" customWidth="1"/>
    <col min="9" max="16384" width="8.77734375" style="12"/>
  </cols>
  <sheetData>
    <row r="1" spans="1:9" x14ac:dyDescent="0.3">
      <c r="A1" s="30" t="s">
        <v>144</v>
      </c>
      <c r="B1" s="31"/>
      <c r="C1" s="34" t="s">
        <v>107</v>
      </c>
      <c r="D1" s="34"/>
      <c r="E1" s="34"/>
      <c r="F1" s="34"/>
      <c r="G1" s="34"/>
      <c r="H1" s="34"/>
      <c r="I1" s="11"/>
    </row>
    <row r="2" spans="1:9" ht="15" thickBot="1" x14ac:dyDescent="0.35">
      <c r="A2" s="32"/>
      <c r="B2" s="33"/>
      <c r="C2" s="35"/>
      <c r="D2" s="35"/>
      <c r="E2" s="35"/>
      <c r="F2" s="35"/>
      <c r="G2" s="35"/>
      <c r="H2" s="35"/>
    </row>
    <row r="3" spans="1:9" ht="12" customHeight="1" x14ac:dyDescent="0.3">
      <c r="A3" s="13" t="s">
        <v>25</v>
      </c>
      <c r="B3" s="14" t="s">
        <v>1</v>
      </c>
      <c r="C3" s="14" t="s">
        <v>2</v>
      </c>
      <c r="D3" s="14" t="s">
        <v>14</v>
      </c>
      <c r="E3" s="14" t="s">
        <v>3</v>
      </c>
      <c r="F3" s="14" t="s">
        <v>4</v>
      </c>
      <c r="G3" s="15" t="s">
        <v>0</v>
      </c>
      <c r="H3" s="16" t="s">
        <v>145</v>
      </c>
    </row>
    <row r="4" spans="1:9" ht="12" customHeight="1" thickBot="1" x14ac:dyDescent="0.35">
      <c r="A4" s="17" t="s">
        <v>5</v>
      </c>
      <c r="B4" s="2"/>
      <c r="C4" s="2"/>
      <c r="D4" s="2"/>
      <c r="E4" s="2"/>
      <c r="F4" s="2"/>
      <c r="G4" s="5">
        <f t="shared" ref="G4:G6" si="0">E4+F4</f>
        <v>0</v>
      </c>
      <c r="H4" s="6" t="s">
        <v>22</v>
      </c>
    </row>
    <row r="5" spans="1:9" ht="12" customHeight="1" thickBot="1" x14ac:dyDescent="0.35">
      <c r="A5" s="17" t="s">
        <v>124</v>
      </c>
      <c r="B5" s="2"/>
      <c r="C5" s="2"/>
      <c r="D5" s="2"/>
      <c r="E5" s="2"/>
      <c r="F5" s="2"/>
      <c r="G5" s="5">
        <f t="shared" si="0"/>
        <v>0</v>
      </c>
      <c r="H5" s="6" t="s">
        <v>22</v>
      </c>
    </row>
    <row r="6" spans="1:9" ht="12" customHeight="1" thickBot="1" x14ac:dyDescent="0.35">
      <c r="A6" s="24" t="s">
        <v>125</v>
      </c>
      <c r="B6" s="2"/>
      <c r="C6" s="2"/>
      <c r="D6" s="2"/>
      <c r="E6" s="2"/>
      <c r="F6" s="2"/>
      <c r="G6" s="5">
        <f t="shared" si="0"/>
        <v>0</v>
      </c>
      <c r="H6" s="6" t="s">
        <v>22</v>
      </c>
    </row>
    <row r="7" spans="1:9" ht="12" customHeight="1" thickBot="1" x14ac:dyDescent="0.35">
      <c r="A7" s="4" t="s">
        <v>17</v>
      </c>
      <c r="B7" s="4">
        <f>SUM(B4:B5)</f>
        <v>0</v>
      </c>
      <c r="C7" s="4">
        <f t="shared" ref="C7:G7" si="1">SUM(C4:C5)</f>
        <v>0</v>
      </c>
      <c r="D7" s="4">
        <f t="shared" si="1"/>
        <v>0</v>
      </c>
      <c r="E7" s="4">
        <f t="shared" si="1"/>
        <v>0</v>
      </c>
      <c r="F7" s="4">
        <f t="shared" si="1"/>
        <v>0</v>
      </c>
      <c r="G7" s="4">
        <f t="shared" si="1"/>
        <v>0</v>
      </c>
      <c r="H7" s="7" t="s">
        <v>22</v>
      </c>
    </row>
    <row r="8" spans="1:9" ht="12" customHeight="1" x14ac:dyDescent="0.3">
      <c r="A8" s="13" t="s">
        <v>26</v>
      </c>
      <c r="B8" s="14" t="s">
        <v>1</v>
      </c>
      <c r="C8" s="14" t="s">
        <v>2</v>
      </c>
      <c r="D8" s="14" t="s">
        <v>14</v>
      </c>
      <c r="E8" s="14" t="s">
        <v>3</v>
      </c>
      <c r="F8" s="14" t="s">
        <v>4</v>
      </c>
      <c r="G8" s="15" t="s">
        <v>0</v>
      </c>
      <c r="H8" s="16" t="s">
        <v>145</v>
      </c>
    </row>
    <row r="9" spans="1:9" ht="12" customHeight="1" thickBot="1" x14ac:dyDescent="0.35">
      <c r="A9" s="17" t="s">
        <v>5</v>
      </c>
      <c r="B9" s="2"/>
      <c r="C9" s="2"/>
      <c r="D9" s="2"/>
      <c r="E9" s="2"/>
      <c r="F9" s="2"/>
      <c r="G9" s="5">
        <f t="shared" ref="G9:G11" si="2">E9+F9</f>
        <v>0</v>
      </c>
      <c r="H9" s="6" t="s">
        <v>22</v>
      </c>
    </row>
    <row r="10" spans="1:9" ht="12" customHeight="1" thickBot="1" x14ac:dyDescent="0.35">
      <c r="A10" s="17" t="s">
        <v>124</v>
      </c>
      <c r="B10" s="2"/>
      <c r="C10" s="2"/>
      <c r="D10" s="2"/>
      <c r="E10" s="2"/>
      <c r="F10" s="2"/>
      <c r="G10" s="5">
        <f t="shared" si="2"/>
        <v>0</v>
      </c>
      <c r="H10" s="6" t="s">
        <v>22</v>
      </c>
    </row>
    <row r="11" spans="1:9" ht="12" customHeight="1" thickBot="1" x14ac:dyDescent="0.35">
      <c r="A11" s="24" t="s">
        <v>125</v>
      </c>
      <c r="B11" s="2"/>
      <c r="C11" s="2"/>
      <c r="D11" s="2"/>
      <c r="E11" s="2"/>
      <c r="F11" s="2"/>
      <c r="G11" s="5">
        <f t="shared" si="2"/>
        <v>0</v>
      </c>
      <c r="H11" s="6" t="s">
        <v>22</v>
      </c>
    </row>
    <row r="12" spans="1:9" ht="12" customHeight="1" thickBot="1" x14ac:dyDescent="0.35">
      <c r="A12" s="4" t="s">
        <v>17</v>
      </c>
      <c r="B12" s="4">
        <f>SUM(B9:B10)</f>
        <v>0</v>
      </c>
      <c r="C12" s="4">
        <f t="shared" ref="C12:G12" si="3">SUM(C9:C10)</f>
        <v>0</v>
      </c>
      <c r="D12" s="4">
        <f t="shared" si="3"/>
        <v>0</v>
      </c>
      <c r="E12" s="4">
        <f t="shared" si="3"/>
        <v>0</v>
      </c>
      <c r="F12" s="4">
        <f t="shared" si="3"/>
        <v>0</v>
      </c>
      <c r="G12" s="4">
        <f t="shared" si="3"/>
        <v>0</v>
      </c>
      <c r="H12" s="7" t="s">
        <v>22</v>
      </c>
    </row>
    <row r="13" spans="1:9" ht="12" customHeight="1" thickBot="1" x14ac:dyDescent="0.35">
      <c r="A13" s="18" t="s">
        <v>101</v>
      </c>
      <c r="B13" s="19"/>
      <c r="C13" s="19"/>
      <c r="D13" s="19"/>
      <c r="E13" s="19"/>
      <c r="F13" s="19"/>
      <c r="G13" s="19"/>
      <c r="H13" s="8" t="s">
        <v>22</v>
      </c>
    </row>
    <row r="14" spans="1:9" ht="12" customHeight="1" x14ac:dyDescent="0.3">
      <c r="A14" s="13" t="s">
        <v>27</v>
      </c>
      <c r="B14" s="13" t="s">
        <v>1</v>
      </c>
      <c r="C14" s="13" t="s">
        <v>2</v>
      </c>
      <c r="D14" s="13" t="s">
        <v>14</v>
      </c>
      <c r="E14" s="13" t="s">
        <v>3</v>
      </c>
      <c r="F14" s="13" t="s">
        <v>4</v>
      </c>
      <c r="G14" s="13" t="s">
        <v>0</v>
      </c>
      <c r="H14" s="16" t="s">
        <v>145</v>
      </c>
    </row>
    <row r="15" spans="1:9" ht="12" customHeight="1" thickBot="1" x14ac:dyDescent="0.35">
      <c r="A15" s="17" t="s">
        <v>5</v>
      </c>
      <c r="B15" s="2"/>
      <c r="C15" s="2"/>
      <c r="D15" s="2"/>
      <c r="E15" s="2"/>
      <c r="F15" s="2"/>
      <c r="G15" s="5">
        <f t="shared" ref="G15:G17" si="4">E15+F15</f>
        <v>0</v>
      </c>
      <c r="H15" s="6" t="s">
        <v>22</v>
      </c>
    </row>
    <row r="16" spans="1:9" ht="12" customHeight="1" thickBot="1" x14ac:dyDescent="0.35">
      <c r="A16" s="17" t="s">
        <v>124</v>
      </c>
      <c r="B16" s="2"/>
      <c r="C16" s="2"/>
      <c r="D16" s="2"/>
      <c r="E16" s="2"/>
      <c r="F16" s="2"/>
      <c r="G16" s="5">
        <f t="shared" si="4"/>
        <v>0</v>
      </c>
      <c r="H16" s="6" t="s">
        <v>22</v>
      </c>
    </row>
    <row r="17" spans="1:8" ht="12" customHeight="1" thickBot="1" x14ac:dyDescent="0.35">
      <c r="A17" s="24" t="s">
        <v>125</v>
      </c>
      <c r="B17" s="2"/>
      <c r="C17" s="2"/>
      <c r="D17" s="2"/>
      <c r="E17" s="2"/>
      <c r="F17" s="2"/>
      <c r="G17" s="5">
        <f t="shared" si="4"/>
        <v>0</v>
      </c>
      <c r="H17" s="6" t="s">
        <v>22</v>
      </c>
    </row>
    <row r="18" spans="1:8" ht="12" customHeight="1" thickBot="1" x14ac:dyDescent="0.35">
      <c r="A18" s="4" t="s">
        <v>17</v>
      </c>
      <c r="B18" s="4">
        <f>SUM(B15:B16)</f>
        <v>0</v>
      </c>
      <c r="C18" s="4">
        <f t="shared" ref="C18:G18" si="5">SUM(C15:C16)</f>
        <v>0</v>
      </c>
      <c r="D18" s="4">
        <f t="shared" si="5"/>
        <v>0</v>
      </c>
      <c r="E18" s="4">
        <f t="shared" si="5"/>
        <v>0</v>
      </c>
      <c r="F18" s="4">
        <f t="shared" si="5"/>
        <v>0</v>
      </c>
      <c r="G18" s="4">
        <f t="shared" si="5"/>
        <v>0</v>
      </c>
      <c r="H18" s="7" t="s">
        <v>22</v>
      </c>
    </row>
    <row r="19" spans="1:8" ht="12" customHeight="1" x14ac:dyDescent="0.3">
      <c r="A19" s="18" t="s">
        <v>31</v>
      </c>
      <c r="B19" s="19"/>
      <c r="C19" s="19"/>
      <c r="D19" s="19"/>
      <c r="E19" s="19"/>
      <c r="F19" s="19"/>
      <c r="G19" s="9"/>
      <c r="H19" s="20"/>
    </row>
    <row r="20" spans="1:8" x14ac:dyDescent="0.3">
      <c r="A20" s="19"/>
      <c r="B20" s="19"/>
      <c r="C20" s="19"/>
      <c r="D20" s="19"/>
      <c r="E20" s="19"/>
      <c r="F20" s="19"/>
      <c r="G20" s="19"/>
    </row>
  </sheetData>
  <mergeCells count="2">
    <mergeCell ref="A1:B2"/>
    <mergeCell ref="C1:H2"/>
  </mergeCells>
  <dataValidations count="2">
    <dataValidation type="list" showInputMessage="1" showErrorMessage="1" sqref="H15:H18 H4:H7 H9:H12" xr:uid="{043AAD49-3553-4A71-B5E9-B9A2B012E1E8}">
      <formula1>_change</formula1>
    </dataValidation>
    <dataValidation type="whole" allowBlank="1" showInputMessage="1" showErrorMessage="1" sqref="B9:G12 B4:G7 B15:G18" xr:uid="{14272D4C-542E-4041-AFAD-DC74AD011CED}">
      <formula1>0</formula1>
      <formula2>10000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EEB23FA5-9FDF-4F52-9E66-8918E5F2F121}">
          <x14:formula1>
            <xm:f>'Other UG'!$A$1:$A$5</xm:f>
          </x14:formula1>
          <xm:sqref>H13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DBE36-239B-4E57-8FE4-2E328AB80E96}">
  <dimension ref="A1:I20"/>
  <sheetViews>
    <sheetView showGridLines="0" zoomScale="120" zoomScaleNormal="120" workbookViewId="0">
      <selection activeCell="B4" sqref="B4"/>
    </sheetView>
  </sheetViews>
  <sheetFormatPr defaultColWidth="8.77734375" defaultRowHeight="14.4" x14ac:dyDescent="0.3"/>
  <cols>
    <col min="1" max="1" width="23.21875" style="12" customWidth="1"/>
    <col min="2" max="5" width="10.21875" style="12" customWidth="1"/>
    <col min="6" max="6" width="10.33203125" style="12" customWidth="1"/>
    <col min="7" max="7" width="10.21875" style="12" customWidth="1"/>
    <col min="8" max="8" width="21.21875" style="21" customWidth="1"/>
    <col min="9" max="16384" width="8.77734375" style="12"/>
  </cols>
  <sheetData>
    <row r="1" spans="1:9" x14ac:dyDescent="0.3">
      <c r="A1" s="30" t="s">
        <v>144</v>
      </c>
      <c r="B1" s="31"/>
      <c r="C1" s="34" t="s">
        <v>108</v>
      </c>
      <c r="D1" s="34"/>
      <c r="E1" s="34"/>
      <c r="F1" s="34"/>
      <c r="G1" s="34"/>
      <c r="H1" s="34"/>
      <c r="I1" s="11"/>
    </row>
    <row r="2" spans="1:9" ht="15" thickBot="1" x14ac:dyDescent="0.35">
      <c r="A2" s="32"/>
      <c r="B2" s="33"/>
      <c r="C2" s="35"/>
      <c r="D2" s="35"/>
      <c r="E2" s="35"/>
      <c r="F2" s="35"/>
      <c r="G2" s="35"/>
      <c r="H2" s="35"/>
    </row>
    <row r="3" spans="1:9" ht="12" customHeight="1" x14ac:dyDescent="0.3">
      <c r="A3" s="13" t="s">
        <v>25</v>
      </c>
      <c r="B3" s="14" t="s">
        <v>1</v>
      </c>
      <c r="C3" s="14" t="s">
        <v>2</v>
      </c>
      <c r="D3" s="14" t="s">
        <v>14</v>
      </c>
      <c r="E3" s="14" t="s">
        <v>3</v>
      </c>
      <c r="F3" s="14" t="s">
        <v>4</v>
      </c>
      <c r="G3" s="15" t="s">
        <v>0</v>
      </c>
      <c r="H3" s="16" t="s">
        <v>145</v>
      </c>
    </row>
    <row r="4" spans="1:9" ht="12" customHeight="1" thickBot="1" x14ac:dyDescent="0.35">
      <c r="A4" s="17" t="s">
        <v>5</v>
      </c>
      <c r="B4" s="2"/>
      <c r="C4" s="2"/>
      <c r="D4" s="2"/>
      <c r="E4" s="2"/>
      <c r="F4" s="2"/>
      <c r="G4" s="5">
        <f t="shared" ref="G4:G6" si="0">E4+F4</f>
        <v>0</v>
      </c>
      <c r="H4" s="6" t="s">
        <v>22</v>
      </c>
    </row>
    <row r="5" spans="1:9" ht="12" customHeight="1" thickBot="1" x14ac:dyDescent="0.35">
      <c r="A5" s="17" t="s">
        <v>124</v>
      </c>
      <c r="B5" s="2"/>
      <c r="C5" s="2"/>
      <c r="D5" s="2"/>
      <c r="E5" s="2"/>
      <c r="F5" s="2"/>
      <c r="G5" s="5">
        <f t="shared" si="0"/>
        <v>0</v>
      </c>
      <c r="H5" s="6" t="s">
        <v>22</v>
      </c>
    </row>
    <row r="6" spans="1:9" ht="12" customHeight="1" thickBot="1" x14ac:dyDescent="0.35">
      <c r="A6" s="24" t="s">
        <v>125</v>
      </c>
      <c r="B6" s="2"/>
      <c r="C6" s="2"/>
      <c r="D6" s="2"/>
      <c r="E6" s="2"/>
      <c r="F6" s="2"/>
      <c r="G6" s="5">
        <f t="shared" si="0"/>
        <v>0</v>
      </c>
      <c r="H6" s="6" t="s">
        <v>22</v>
      </c>
    </row>
    <row r="7" spans="1:9" ht="12" customHeight="1" thickBot="1" x14ac:dyDescent="0.35">
      <c r="A7" s="4" t="s">
        <v>17</v>
      </c>
      <c r="B7" s="4">
        <f>SUM(B4:B5)</f>
        <v>0</v>
      </c>
      <c r="C7" s="4">
        <f t="shared" ref="C7:G7" si="1">SUM(C4:C5)</f>
        <v>0</v>
      </c>
      <c r="D7" s="4">
        <f t="shared" si="1"/>
        <v>0</v>
      </c>
      <c r="E7" s="4">
        <f t="shared" si="1"/>
        <v>0</v>
      </c>
      <c r="F7" s="4">
        <f t="shared" si="1"/>
        <v>0</v>
      </c>
      <c r="G7" s="4">
        <f t="shared" si="1"/>
        <v>0</v>
      </c>
      <c r="H7" s="7" t="s">
        <v>22</v>
      </c>
    </row>
    <row r="8" spans="1:9" ht="12" customHeight="1" x14ac:dyDescent="0.3">
      <c r="A8" s="13" t="s">
        <v>26</v>
      </c>
      <c r="B8" s="14" t="s">
        <v>1</v>
      </c>
      <c r="C8" s="14" t="s">
        <v>2</v>
      </c>
      <c r="D8" s="14" t="s">
        <v>14</v>
      </c>
      <c r="E8" s="14" t="s">
        <v>3</v>
      </c>
      <c r="F8" s="14" t="s">
        <v>4</v>
      </c>
      <c r="G8" s="15" t="s">
        <v>0</v>
      </c>
      <c r="H8" s="16" t="s">
        <v>145</v>
      </c>
    </row>
    <row r="9" spans="1:9" ht="12" customHeight="1" thickBot="1" x14ac:dyDescent="0.35">
      <c r="A9" s="17" t="s">
        <v>5</v>
      </c>
      <c r="B9" s="2"/>
      <c r="C9" s="2"/>
      <c r="D9" s="2"/>
      <c r="E9" s="2"/>
      <c r="F9" s="2"/>
      <c r="G9" s="5">
        <f t="shared" ref="G9:G11" si="2">E9+F9</f>
        <v>0</v>
      </c>
      <c r="H9" s="6" t="s">
        <v>22</v>
      </c>
    </row>
    <row r="10" spans="1:9" ht="12" customHeight="1" thickBot="1" x14ac:dyDescent="0.35">
      <c r="A10" s="17" t="s">
        <v>124</v>
      </c>
      <c r="B10" s="2"/>
      <c r="C10" s="2"/>
      <c r="D10" s="2"/>
      <c r="E10" s="2"/>
      <c r="F10" s="2"/>
      <c r="G10" s="5">
        <f t="shared" si="2"/>
        <v>0</v>
      </c>
      <c r="H10" s="6" t="s">
        <v>22</v>
      </c>
    </row>
    <row r="11" spans="1:9" ht="12" customHeight="1" thickBot="1" x14ac:dyDescent="0.35">
      <c r="A11" s="24" t="s">
        <v>125</v>
      </c>
      <c r="B11" s="2"/>
      <c r="C11" s="2"/>
      <c r="D11" s="2"/>
      <c r="E11" s="2"/>
      <c r="F11" s="2"/>
      <c r="G11" s="5">
        <f t="shared" si="2"/>
        <v>0</v>
      </c>
      <c r="H11" s="6" t="s">
        <v>22</v>
      </c>
    </row>
    <row r="12" spans="1:9" ht="12" customHeight="1" thickBot="1" x14ac:dyDescent="0.35">
      <c r="A12" s="4" t="s">
        <v>17</v>
      </c>
      <c r="B12" s="4">
        <f>SUM(B9:B10)</f>
        <v>0</v>
      </c>
      <c r="C12" s="4">
        <f t="shared" ref="C12:G12" si="3">SUM(C9:C10)</f>
        <v>0</v>
      </c>
      <c r="D12" s="4">
        <f t="shared" si="3"/>
        <v>0</v>
      </c>
      <c r="E12" s="4">
        <f t="shared" si="3"/>
        <v>0</v>
      </c>
      <c r="F12" s="4">
        <f t="shared" si="3"/>
        <v>0</v>
      </c>
      <c r="G12" s="4">
        <f t="shared" si="3"/>
        <v>0</v>
      </c>
      <c r="H12" s="7" t="s">
        <v>22</v>
      </c>
    </row>
    <row r="13" spans="1:9" ht="12" customHeight="1" thickBot="1" x14ac:dyDescent="0.35">
      <c r="A13" s="18" t="s">
        <v>101</v>
      </c>
      <c r="B13" s="19"/>
      <c r="C13" s="19"/>
      <c r="D13" s="19"/>
      <c r="E13" s="19"/>
      <c r="F13" s="19"/>
      <c r="G13" s="19"/>
      <c r="H13" s="8" t="s">
        <v>22</v>
      </c>
    </row>
    <row r="14" spans="1:9" ht="12" customHeight="1" x14ac:dyDescent="0.3">
      <c r="A14" s="13" t="s">
        <v>27</v>
      </c>
      <c r="B14" s="13" t="s">
        <v>1</v>
      </c>
      <c r="C14" s="13" t="s">
        <v>2</v>
      </c>
      <c r="D14" s="13" t="s">
        <v>14</v>
      </c>
      <c r="E14" s="13" t="s">
        <v>3</v>
      </c>
      <c r="F14" s="13" t="s">
        <v>4</v>
      </c>
      <c r="G14" s="13" t="s">
        <v>0</v>
      </c>
      <c r="H14" s="16" t="s">
        <v>145</v>
      </c>
    </row>
    <row r="15" spans="1:9" ht="12" customHeight="1" thickBot="1" x14ac:dyDescent="0.35">
      <c r="A15" s="17" t="s">
        <v>5</v>
      </c>
      <c r="B15" s="2"/>
      <c r="C15" s="2"/>
      <c r="D15" s="2"/>
      <c r="E15" s="2"/>
      <c r="F15" s="2"/>
      <c r="G15" s="5">
        <f t="shared" ref="G15:G17" si="4">E15+F15</f>
        <v>0</v>
      </c>
      <c r="H15" s="6" t="s">
        <v>22</v>
      </c>
    </row>
    <row r="16" spans="1:9" ht="12" customHeight="1" thickBot="1" x14ac:dyDescent="0.35">
      <c r="A16" s="17" t="s">
        <v>124</v>
      </c>
      <c r="B16" s="2"/>
      <c r="C16" s="2"/>
      <c r="D16" s="2"/>
      <c r="E16" s="2"/>
      <c r="F16" s="2"/>
      <c r="G16" s="5">
        <f t="shared" si="4"/>
        <v>0</v>
      </c>
      <c r="H16" s="6" t="s">
        <v>22</v>
      </c>
    </row>
    <row r="17" spans="1:8" ht="12" customHeight="1" thickBot="1" x14ac:dyDescent="0.35">
      <c r="A17" s="24" t="s">
        <v>125</v>
      </c>
      <c r="B17" s="2"/>
      <c r="C17" s="2"/>
      <c r="D17" s="2"/>
      <c r="E17" s="2"/>
      <c r="F17" s="2"/>
      <c r="G17" s="5">
        <f t="shared" si="4"/>
        <v>0</v>
      </c>
      <c r="H17" s="6" t="s">
        <v>22</v>
      </c>
    </row>
    <row r="18" spans="1:8" ht="12" customHeight="1" thickBot="1" x14ac:dyDescent="0.35">
      <c r="A18" s="4" t="s">
        <v>17</v>
      </c>
      <c r="B18" s="4">
        <f>SUM(B15:B16)</f>
        <v>0</v>
      </c>
      <c r="C18" s="4">
        <f t="shared" ref="C18:G18" si="5">SUM(C15:C16)</f>
        <v>0</v>
      </c>
      <c r="D18" s="4">
        <f t="shared" si="5"/>
        <v>0</v>
      </c>
      <c r="E18" s="4">
        <f t="shared" si="5"/>
        <v>0</v>
      </c>
      <c r="F18" s="4">
        <f t="shared" si="5"/>
        <v>0</v>
      </c>
      <c r="G18" s="4">
        <f t="shared" si="5"/>
        <v>0</v>
      </c>
      <c r="H18" s="7" t="s">
        <v>22</v>
      </c>
    </row>
    <row r="19" spans="1:8" ht="12" customHeight="1" x14ac:dyDescent="0.3">
      <c r="A19" s="18" t="s">
        <v>31</v>
      </c>
      <c r="B19" s="19"/>
      <c r="C19" s="19"/>
      <c r="D19" s="19"/>
      <c r="E19" s="19"/>
      <c r="F19" s="19"/>
      <c r="G19" s="9"/>
      <c r="H19" s="20"/>
    </row>
    <row r="20" spans="1:8" x14ac:dyDescent="0.3">
      <c r="A20" s="19"/>
      <c r="B20" s="19"/>
      <c r="C20" s="19"/>
      <c r="D20" s="19"/>
      <c r="E20" s="19"/>
      <c r="F20" s="19"/>
      <c r="G20" s="19"/>
    </row>
  </sheetData>
  <mergeCells count="2">
    <mergeCell ref="A1:B2"/>
    <mergeCell ref="C1:H2"/>
  </mergeCells>
  <dataValidations count="2">
    <dataValidation type="list" showInputMessage="1" showErrorMessage="1" sqref="H15:H18 H4:H7 H9:H12" xr:uid="{3FB22E9F-989F-4329-8936-6E52394915B7}">
      <formula1>_change</formula1>
    </dataValidation>
    <dataValidation type="whole" allowBlank="1" showInputMessage="1" showErrorMessage="1" sqref="B9:G12 B4:G7 B15:G18" xr:uid="{3E233122-C557-40A4-A749-2659DC4AA3F0}">
      <formula1>0</formula1>
      <formula2>10000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3770E5B8-3A36-40D3-9CCE-F0FBEF7A1C14}">
          <x14:formula1>
            <xm:f>'Other UG'!$A$1:$A$5</xm:f>
          </x14:formula1>
          <xm:sqref>H13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vt:i4>
      </vt:variant>
    </vt:vector>
  </HeadingPairs>
  <TitlesOfParts>
    <vt:vector size="26" baseType="lpstr">
      <vt:lpstr>Read me</vt:lpstr>
      <vt:lpstr>General</vt:lpstr>
      <vt:lpstr>Chemical..</vt:lpstr>
      <vt:lpstr>Mineral..</vt:lpstr>
      <vt:lpstr>Civil</vt:lpstr>
      <vt:lpstr>Electrical..</vt:lpstr>
      <vt:lpstr>Mechanical..</vt:lpstr>
      <vt:lpstr>Production..</vt:lpstr>
      <vt:lpstr>Naval..</vt:lpstr>
      <vt:lpstr>Aero..</vt:lpstr>
      <vt:lpstr>IT..</vt:lpstr>
      <vt:lpstr>Bio...</vt:lpstr>
      <vt:lpstr>Other eng..</vt:lpstr>
      <vt:lpstr>QA</vt:lpstr>
      <vt:lpstr>Yes no</vt:lpstr>
      <vt:lpstr>Range</vt:lpstr>
      <vt:lpstr>Uni names</vt:lpstr>
      <vt:lpstr>Consistency checks</vt:lpstr>
      <vt:lpstr>DA</vt:lpstr>
      <vt:lpstr>Other UG</vt:lpstr>
      <vt:lpstr>_change</vt:lpstr>
      <vt:lpstr>Change</vt:lpstr>
      <vt:lpstr>difference</vt:lpstr>
      <vt:lpstr>Lead</vt:lpstr>
      <vt:lpstr>Select</vt:lpstr>
      <vt:lpstr>Uni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Stella Fowler</cp:lastModifiedBy>
  <cp:lastPrinted>2018-09-24T14:25:20Z</cp:lastPrinted>
  <dcterms:created xsi:type="dcterms:W3CDTF">2018-09-05T17:28:41Z</dcterms:created>
  <dcterms:modified xsi:type="dcterms:W3CDTF">2024-08-21T10:18:04Z</dcterms:modified>
</cp:coreProperties>
</file>